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AlgorithmName="SHA-512" workbookHashValue="4iUR/l6RyjGBUPS775ERuW/yfC1c1oz3Bei+LZCR2XooQr+yGZrIQ1tmd0mM23swCT18m/kIeWOJIz6MaJWULw==" workbookSaltValue="oi7Z3/DgfQ0S4iHUmd/mPQ==" workbookSpinCount="100000" lockStructure="1"/>
  <bookViews>
    <workbookView xWindow="-120" yWindow="0" windowWidth="20730" windowHeight="11040" tabRatio="887" firstSheet="3" activeTab="3"/>
  </bookViews>
  <sheets>
    <sheet name="BD" sheetId="22" state="hidden" r:id="rId1"/>
    <sheet name="IES" sheetId="24" state="hidden" r:id="rId2"/>
    <sheet name="Lista de campos" sheetId="23" state="hidden" r:id="rId3"/>
    <sheet name="0.Datos Contacto" sheetId="19" r:id="rId4"/>
    <sheet name="1.Información Presupuestal 2019" sheetId="15" r:id="rId5"/>
    <sheet name="2.Información Tesoral 2019" sheetId="16" r:id="rId6"/>
    <sheet name="3.Cierre Contable 2019" sheetId="17" r:id="rId7"/>
    <sheet name="4.Situacion Fiscal 2019" sheetId="1" r:id="rId8"/>
    <sheet name="5.Consid. Presupuesto 2020" sheetId="20" r:id="rId9"/>
    <sheet name="6.Adicional 2019" sheetId="4" r:id="rId10"/>
    <sheet name="7.Poblacional" sheetId="8" r:id="rId11"/>
  </sheets>
  <definedNames>
    <definedName name="_xlnm._FilterDatabase" localSheetId="0" hidden="1">BD!$A$1:$F$2176</definedName>
    <definedName name="_xlnm.Print_Area" localSheetId="3">'0.Datos Contacto'!$A$1:$F$17</definedName>
    <definedName name="_xlnm.Print_Area" localSheetId="4">'1.Información Presupuestal 2019'!$B$2:$AC$57</definedName>
    <definedName name="_xlnm.Print_Area" localSheetId="5">'2.Información Tesoral 2019'!$A$1:$W$49</definedName>
    <definedName name="_xlnm.Print_Area" localSheetId="6">'3.Cierre Contable 2019'!$A$1:$F$35</definedName>
    <definedName name="_xlnm.Print_Area" localSheetId="8">'5.Consid. Presupuesto 2020'!$A$1:$I$45</definedName>
    <definedName name="_xlnm.Print_Area" localSheetId="9">'6.Adicional 2019'!$A$1:$E$165</definedName>
    <definedName name="_xlnm.Print_Area" localSheetId="10">'7.Poblacional'!$A$1:$F$70</definedName>
    <definedName name="NOMBRE_INSTITUCIÓN_EDUCATIVA">'1.Información Presupuestal 2019'!$C$3</definedName>
    <definedName name="_xlnm.Print_Titles" localSheetId="4">'1.Información Presupuestal 2019'!$B:$C,'1.Información Presupuestal 2019'!$2:$15</definedName>
    <definedName name="_xlnm.Print_Titles" localSheetId="5">'2.Información Tesoral 2019'!$A:$B,'2.Información Tesoral 2019'!$2:$3</definedName>
    <definedName name="_xlnm.Print_Titles" localSheetId="7">'4.Situacion Fiscal 2019'!$A:$B,'4.Situacion Fiscal 2019'!$2:$4</definedName>
    <definedName name="_xlnm.Print_Titles" localSheetId="8">'5.Consid. Presupuesto 2020'!$A:$B,'5.Consid. Presupuesto 2020'!$2:$3</definedName>
    <definedName name="_xlnm.Print_Titles" localSheetId="9">'6.Adicional 2019'!$A:$B,'6.Adicional 2019'!$1:$6</definedName>
    <definedName name="_xlnm.Print_Titles" localSheetId="10">'7.Poblacional'!$A:$B,'7.Poblacional'!$2:$8</definedName>
  </definedNames>
  <calcPr calcId="145621" iterateDelta="1E-4"/>
</workbook>
</file>

<file path=xl/calcChain.xml><?xml version="1.0" encoding="utf-8"?>
<calcChain xmlns="http://schemas.openxmlformats.org/spreadsheetml/2006/main">
  <c r="D8" i="20" l="1"/>
  <c r="D11" i="20" l="1"/>
  <c r="D7" i="20"/>
  <c r="G9" i="16" l="1"/>
  <c r="J9" i="16"/>
  <c r="C11" i="20" l="1"/>
  <c r="C16" i="20" l="1"/>
  <c r="C19" i="15" l="1"/>
  <c r="C18" i="15"/>
  <c r="I10" i="15"/>
  <c r="I6" i="15"/>
  <c r="D4" i="20" l="1"/>
  <c r="C4" i="20"/>
  <c r="W10" i="16"/>
  <c r="Y36" i="15"/>
  <c r="Y35" i="15"/>
  <c r="Y31" i="15"/>
  <c r="Y30" i="15"/>
  <c r="Y29" i="15"/>
  <c r="Y27" i="15"/>
  <c r="Y23" i="15"/>
  <c r="E4" i="20" l="1"/>
  <c r="Y11" i="15"/>
  <c r="Y10" i="15"/>
  <c r="A2151" i="22" l="1"/>
  <c r="A2152" i="22"/>
  <c r="A2153" i="22"/>
  <c r="A2154" i="22"/>
  <c r="A2155" i="22"/>
  <c r="A2156" i="22"/>
  <c r="A2157" i="22"/>
  <c r="A2158" i="22"/>
  <c r="A2159" i="22"/>
  <c r="A2160" i="22"/>
  <c r="A2161" i="22"/>
  <c r="A2162" i="22"/>
  <c r="A2163" i="22"/>
  <c r="A2164" i="22"/>
  <c r="A2165" i="22"/>
  <c r="A2166" i="22"/>
  <c r="A2167" i="22"/>
  <c r="A2168" i="22"/>
  <c r="A2169" i="22"/>
  <c r="A2170" i="22"/>
  <c r="A2171" i="22"/>
  <c r="A2172" i="22"/>
  <c r="A2173" i="22"/>
  <c r="A2174" i="22"/>
  <c r="A2175" i="22"/>
  <c r="A2176" i="22"/>
  <c r="F2151" i="22"/>
  <c r="F2152" i="22"/>
  <c r="F2153" i="22"/>
  <c r="F2154" i="22"/>
  <c r="F2155" i="22"/>
  <c r="F2156" i="22"/>
  <c r="F2157" i="22"/>
  <c r="F2158" i="22"/>
  <c r="F2159" i="22"/>
  <c r="F2160" i="22"/>
  <c r="F2161" i="22"/>
  <c r="F2162" i="22"/>
  <c r="F2163" i="22"/>
  <c r="F2164" i="22"/>
  <c r="F2165" i="22"/>
  <c r="F2166" i="22"/>
  <c r="F2167" i="22"/>
  <c r="F2168" i="22"/>
  <c r="F2169" i="22"/>
  <c r="F2170" i="22"/>
  <c r="F2171" i="22"/>
  <c r="F2172" i="22"/>
  <c r="F2173" i="22"/>
  <c r="F2174" i="22"/>
  <c r="F2175" i="22"/>
  <c r="F2176" i="22"/>
  <c r="A2171" i="23"/>
  <c r="A2172" i="23"/>
  <c r="A2173" i="23"/>
  <c r="A2174" i="23"/>
  <c r="A2175" i="23"/>
  <c r="A2176" i="23"/>
  <c r="A2164" i="23"/>
  <c r="A2165" i="23"/>
  <c r="A2166" i="23"/>
  <c r="A2167" i="23"/>
  <c r="A2168" i="23"/>
  <c r="A2169" i="23"/>
  <c r="A2170" i="23"/>
  <c r="A2158" i="23"/>
  <c r="A2159" i="23"/>
  <c r="A2160" i="23"/>
  <c r="A2161" i="23"/>
  <c r="A2162" i="23"/>
  <c r="A2163" i="23"/>
  <c r="A2152" i="23"/>
  <c r="A2153" i="23"/>
  <c r="A2154" i="23"/>
  <c r="A2155" i="23"/>
  <c r="A2156" i="23"/>
  <c r="A2157" i="23"/>
  <c r="A2151" i="23"/>
  <c r="A1830" i="22"/>
  <c r="A1831" i="22"/>
  <c r="A1833" i="22"/>
  <c r="A1834" i="22"/>
  <c r="A1836" i="22"/>
  <c r="A1837" i="22"/>
  <c r="A1839" i="22"/>
  <c r="A1840" i="22"/>
  <c r="A1842" i="22"/>
  <c r="A1843" i="22"/>
  <c r="A1845" i="22"/>
  <c r="A1846" i="22"/>
  <c r="A1848" i="22"/>
  <c r="A1849" i="22"/>
  <c r="F1830" i="22"/>
  <c r="F1831" i="22"/>
  <c r="F1833" i="22"/>
  <c r="F1834" i="22"/>
  <c r="F1836" i="22"/>
  <c r="F1837" i="22"/>
  <c r="F1839" i="22"/>
  <c r="F1840" i="22"/>
  <c r="F1842" i="22"/>
  <c r="F1843" i="22"/>
  <c r="F1845" i="22"/>
  <c r="F1846" i="22"/>
  <c r="F1848" i="22"/>
  <c r="F1849" i="22"/>
  <c r="A2150" i="23"/>
  <c r="A2149" i="23"/>
  <c r="A2148" i="23"/>
  <c r="A2147" i="23"/>
  <c r="A2146" i="23"/>
  <c r="A2141" i="23"/>
  <c r="A2142" i="23"/>
  <c r="A2143" i="23"/>
  <c r="A2144" i="23"/>
  <c r="A2145" i="23"/>
  <c r="A2140" i="23"/>
  <c r="A2139" i="23"/>
  <c r="A2138" i="23"/>
  <c r="A2137" i="23"/>
  <c r="C77" i="4"/>
  <c r="C88" i="4"/>
  <c r="C100" i="4"/>
  <c r="C111" i="4"/>
  <c r="C122" i="4"/>
  <c r="C133" i="4"/>
  <c r="C143" i="4"/>
  <c r="C154" i="4"/>
  <c r="D164" i="4"/>
  <c r="A2088" i="22" l="1"/>
  <c r="A2089" i="22"/>
  <c r="A2090" i="22"/>
  <c r="A2091" i="22"/>
  <c r="A2092" i="22"/>
  <c r="A2093" i="22"/>
  <c r="A2094" i="22"/>
  <c r="A2095" i="22"/>
  <c r="A2096" i="22"/>
  <c r="A2097" i="22"/>
  <c r="A2098" i="22"/>
  <c r="A2099" i="22"/>
  <c r="A2100" i="22"/>
  <c r="A2101" i="22"/>
  <c r="A2102" i="22"/>
  <c r="A2103" i="22"/>
  <c r="A2104" i="22"/>
  <c r="A2105" i="22"/>
  <c r="A2106" i="22"/>
  <c r="A2107" i="22"/>
  <c r="A2108" i="22"/>
  <c r="A2109" i="22"/>
  <c r="A2110" i="22"/>
  <c r="A2111" i="22"/>
  <c r="A2112" i="22"/>
  <c r="A2113" i="22"/>
  <c r="A2114" i="22"/>
  <c r="A2115" i="22"/>
  <c r="A2116" i="22"/>
  <c r="A2117" i="22"/>
  <c r="A2118" i="22"/>
  <c r="A2119" i="22"/>
  <c r="A2120" i="22"/>
  <c r="A2121" i="22"/>
  <c r="A2122" i="22"/>
  <c r="A2123" i="22"/>
  <c r="A2124" i="22"/>
  <c r="A2125" i="22"/>
  <c r="A2126" i="22"/>
  <c r="A2127" i="22"/>
  <c r="A2128" i="22"/>
  <c r="A2129" i="22"/>
  <c r="A2130" i="22"/>
  <c r="A2131" i="22"/>
  <c r="A2132" i="22"/>
  <c r="A2133" i="22"/>
  <c r="A2134" i="22"/>
  <c r="A2135" i="22"/>
  <c r="A2136" i="22"/>
  <c r="A2137" i="22"/>
  <c r="A2138" i="22"/>
  <c r="A2139" i="22"/>
  <c r="A2140" i="22"/>
  <c r="A2141" i="22"/>
  <c r="A2142" i="22"/>
  <c r="A2143" i="22"/>
  <c r="A2144" i="22"/>
  <c r="A2145" i="22"/>
  <c r="A2146" i="22"/>
  <c r="A2147" i="22"/>
  <c r="A2148" i="22"/>
  <c r="A2149" i="22"/>
  <c r="A2150" i="22"/>
  <c r="F2088" i="22"/>
  <c r="F2089" i="22"/>
  <c r="F2090" i="22"/>
  <c r="F2091" i="22"/>
  <c r="F2092" i="22"/>
  <c r="F2093" i="22"/>
  <c r="F2094" i="22"/>
  <c r="F2095" i="22"/>
  <c r="F2096" i="22"/>
  <c r="F2097" i="22"/>
  <c r="F2098" i="22"/>
  <c r="F2099" i="22"/>
  <c r="F2100" i="22"/>
  <c r="F2101" i="22"/>
  <c r="F2102" i="22"/>
  <c r="F2103" i="22"/>
  <c r="F2104" i="22"/>
  <c r="F2105" i="22"/>
  <c r="F2106" i="22"/>
  <c r="F2107" i="22"/>
  <c r="F2108" i="22"/>
  <c r="F2109" i="22"/>
  <c r="F2110" i="22"/>
  <c r="F2111" i="22"/>
  <c r="F2112" i="22"/>
  <c r="F2113" i="22"/>
  <c r="F2114" i="22"/>
  <c r="F2115" i="22"/>
  <c r="F2116" i="22"/>
  <c r="F2117" i="22"/>
  <c r="F2118" i="22"/>
  <c r="F2119" i="22"/>
  <c r="F2120" i="22"/>
  <c r="F2121" i="22"/>
  <c r="F2122" i="22"/>
  <c r="F2123" i="22"/>
  <c r="F2124" i="22"/>
  <c r="F2125" i="22"/>
  <c r="F2126" i="22"/>
  <c r="F2127" i="22"/>
  <c r="F2128" i="22"/>
  <c r="F2129" i="22"/>
  <c r="F2130" i="22"/>
  <c r="F2131" i="22"/>
  <c r="F2132" i="22"/>
  <c r="F2133" i="22"/>
  <c r="F2134" i="22"/>
  <c r="F2135" i="22"/>
  <c r="F2136" i="22"/>
  <c r="F2137" i="22"/>
  <c r="F2138" i="22"/>
  <c r="F2139" i="22"/>
  <c r="F2140" i="22"/>
  <c r="F2141" i="22"/>
  <c r="F2142" i="22"/>
  <c r="F2143" i="22"/>
  <c r="F2144" i="22"/>
  <c r="F2145" i="22"/>
  <c r="F2146" i="22"/>
  <c r="F2147" i="22"/>
  <c r="F2148" i="22"/>
  <c r="F2149" i="22"/>
  <c r="F2150" i="22"/>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E17" i="15"/>
  <c r="A164" i="4"/>
  <c r="F2" i="22"/>
  <c r="F3" i="22"/>
  <c r="F4" i="22"/>
  <c r="F5" i="22"/>
  <c r="F6" i="22"/>
  <c r="F7" i="22"/>
  <c r="F8" i="22"/>
  <c r="F9" i="22"/>
  <c r="F10" i="22"/>
  <c r="F11" i="22"/>
  <c r="F12" i="22"/>
  <c r="F13" i="22"/>
  <c r="F14" i="22"/>
  <c r="F15" i="22"/>
  <c r="F16" i="22"/>
  <c r="F17" i="22"/>
  <c r="F18" i="22"/>
  <c r="F19" i="22"/>
  <c r="F20" i="22"/>
  <c r="F21" i="22"/>
  <c r="F22" i="22"/>
  <c r="F23"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F69" i="22"/>
  <c r="F70" i="22"/>
  <c r="F71" i="22"/>
  <c r="F72" i="22"/>
  <c r="F73" i="22"/>
  <c r="F74" i="22"/>
  <c r="F75" i="22"/>
  <c r="F76" i="22"/>
  <c r="F77" i="22"/>
  <c r="F78" i="22"/>
  <c r="F79" i="22"/>
  <c r="F80" i="22"/>
  <c r="F81" i="22"/>
  <c r="F82" i="22"/>
  <c r="F83" i="22"/>
  <c r="F84" i="22"/>
  <c r="F85" i="22"/>
  <c r="F86" i="22"/>
  <c r="F87" i="22"/>
  <c r="F88" i="22"/>
  <c r="F89" i="22"/>
  <c r="F90" i="22"/>
  <c r="F91" i="22"/>
  <c r="F92" i="22"/>
  <c r="F93" i="22"/>
  <c r="F94" i="22"/>
  <c r="F95" i="22"/>
  <c r="F96" i="22"/>
  <c r="F97" i="22"/>
  <c r="F98" i="22"/>
  <c r="F99" i="22"/>
  <c r="F100" i="22"/>
  <c r="F101" i="22"/>
  <c r="F102" i="22"/>
  <c r="F103" i="22"/>
  <c r="F104" i="22"/>
  <c r="F105" i="22"/>
  <c r="F106" i="22"/>
  <c r="F107" i="22"/>
  <c r="F108" i="22"/>
  <c r="F109" i="22"/>
  <c r="F110" i="22"/>
  <c r="F111" i="22"/>
  <c r="F112" i="22"/>
  <c r="F113" i="22"/>
  <c r="F114" i="22"/>
  <c r="F115" i="22"/>
  <c r="F116" i="22"/>
  <c r="F117" i="22"/>
  <c r="F118" i="22"/>
  <c r="F119" i="22"/>
  <c r="F120" i="22"/>
  <c r="F121" i="22"/>
  <c r="F122" i="22"/>
  <c r="F123" i="22"/>
  <c r="F124" i="22"/>
  <c r="F125" i="22"/>
  <c r="F126" i="22"/>
  <c r="F127" i="22"/>
  <c r="F128" i="22"/>
  <c r="F153" i="22"/>
  <c r="F178" i="22"/>
  <c r="F203" i="22"/>
  <c r="F228" i="22"/>
  <c r="F253" i="22"/>
  <c r="F278" i="22"/>
  <c r="F303" i="22"/>
  <c r="F328" i="22"/>
  <c r="F353" i="22"/>
  <c r="F378" i="22"/>
  <c r="F403" i="22"/>
  <c r="F428" i="22"/>
  <c r="F453" i="22"/>
  <c r="F478" i="22"/>
  <c r="F503" i="22"/>
  <c r="F528" i="22"/>
  <c r="F553" i="22"/>
  <c r="F578" i="22"/>
  <c r="F624" i="22"/>
  <c r="F129" i="22"/>
  <c r="F130" i="22"/>
  <c r="F131" i="22"/>
  <c r="F132" i="22"/>
  <c r="F133" i="22"/>
  <c r="F134" i="22"/>
  <c r="F135" i="22"/>
  <c r="F136" i="22"/>
  <c r="F137" i="22"/>
  <c r="F138" i="22"/>
  <c r="F139" i="22"/>
  <c r="F140" i="22"/>
  <c r="F141" i="22"/>
  <c r="F142" i="22"/>
  <c r="F143" i="22"/>
  <c r="F144" i="22"/>
  <c r="F145" i="22"/>
  <c r="F146" i="22"/>
  <c r="F147" i="22"/>
  <c r="F148" i="22"/>
  <c r="F149" i="22"/>
  <c r="F154" i="22"/>
  <c r="F155" i="22"/>
  <c r="F156" i="22"/>
  <c r="F157" i="22"/>
  <c r="F158" i="22"/>
  <c r="F159" i="22"/>
  <c r="F160" i="22"/>
  <c r="F161" i="22"/>
  <c r="F162" i="22"/>
  <c r="F163" i="22"/>
  <c r="F164" i="22"/>
  <c r="F165" i="22"/>
  <c r="F166" i="22"/>
  <c r="F167" i="22"/>
  <c r="F168" i="22"/>
  <c r="F169" i="22"/>
  <c r="F170" i="22"/>
  <c r="F171" i="22"/>
  <c r="F172" i="22"/>
  <c r="F173" i="22"/>
  <c r="F174" i="22"/>
  <c r="F179" i="22"/>
  <c r="F180" i="22"/>
  <c r="F181" i="22"/>
  <c r="F182" i="22"/>
  <c r="F183" i="22"/>
  <c r="F184" i="22"/>
  <c r="F185" i="22"/>
  <c r="F186" i="22"/>
  <c r="F187" i="22"/>
  <c r="F188" i="22"/>
  <c r="F189" i="22"/>
  <c r="F190" i="22"/>
  <c r="F191" i="22"/>
  <c r="F192" i="22"/>
  <c r="F193" i="22"/>
  <c r="F194" i="22"/>
  <c r="F195" i="22"/>
  <c r="F196" i="22"/>
  <c r="F197" i="22"/>
  <c r="F198" i="22"/>
  <c r="F199" i="22"/>
  <c r="F204" i="22"/>
  <c r="F205" i="22"/>
  <c r="F206" i="22"/>
  <c r="F207" i="22"/>
  <c r="F208" i="22"/>
  <c r="F209" i="22"/>
  <c r="F210" i="22"/>
  <c r="F211" i="22"/>
  <c r="F212" i="22"/>
  <c r="F213" i="22"/>
  <c r="F214" i="22"/>
  <c r="F215" i="22"/>
  <c r="F216" i="22"/>
  <c r="F217" i="22"/>
  <c r="F218" i="22"/>
  <c r="F219" i="22"/>
  <c r="F220" i="22"/>
  <c r="F221" i="22"/>
  <c r="F222" i="22"/>
  <c r="F223" i="22"/>
  <c r="F224" i="22"/>
  <c r="F229" i="22"/>
  <c r="F230" i="22"/>
  <c r="F231" i="22"/>
  <c r="F232" i="22"/>
  <c r="F233" i="22"/>
  <c r="F234" i="22"/>
  <c r="F235" i="22"/>
  <c r="F236" i="22"/>
  <c r="F237" i="22"/>
  <c r="F238" i="22"/>
  <c r="F239" i="22"/>
  <c r="F240" i="22"/>
  <c r="F241" i="22"/>
  <c r="F242" i="22"/>
  <c r="F243" i="22"/>
  <c r="F244" i="22"/>
  <c r="F245" i="22"/>
  <c r="F246" i="22"/>
  <c r="F247" i="22"/>
  <c r="F248" i="22"/>
  <c r="F249" i="22"/>
  <c r="F254" i="22"/>
  <c r="F255" i="22"/>
  <c r="F256" i="22"/>
  <c r="F257" i="22"/>
  <c r="F258" i="22"/>
  <c r="F259" i="22"/>
  <c r="F260" i="22"/>
  <c r="F261" i="22"/>
  <c r="F262" i="22"/>
  <c r="F263" i="22"/>
  <c r="F264" i="22"/>
  <c r="F265" i="22"/>
  <c r="F266" i="22"/>
  <c r="F267" i="22"/>
  <c r="F268" i="22"/>
  <c r="F269" i="22"/>
  <c r="F270" i="22"/>
  <c r="F271" i="22"/>
  <c r="F272" i="22"/>
  <c r="F273" i="22"/>
  <c r="F274" i="22"/>
  <c r="F279" i="22"/>
  <c r="F280" i="22"/>
  <c r="F281" i="22"/>
  <c r="F282" i="22"/>
  <c r="F283" i="22"/>
  <c r="F284" i="22"/>
  <c r="F285" i="22"/>
  <c r="F286" i="22"/>
  <c r="F287" i="22"/>
  <c r="F288" i="22"/>
  <c r="F289" i="22"/>
  <c r="F290" i="22"/>
  <c r="F291" i="22"/>
  <c r="F292" i="22"/>
  <c r="F293" i="22"/>
  <c r="F294" i="22"/>
  <c r="F295" i="22"/>
  <c r="F296" i="22"/>
  <c r="F297" i="22"/>
  <c r="F298" i="22"/>
  <c r="F299" i="22"/>
  <c r="F304" i="22"/>
  <c r="F305" i="22"/>
  <c r="F306" i="22"/>
  <c r="F307" i="22"/>
  <c r="F308" i="22"/>
  <c r="F309" i="22"/>
  <c r="F310" i="22"/>
  <c r="F311" i="22"/>
  <c r="F312" i="22"/>
  <c r="F313" i="22"/>
  <c r="F314" i="22"/>
  <c r="F315" i="22"/>
  <c r="F316" i="22"/>
  <c r="F317" i="22"/>
  <c r="F318" i="22"/>
  <c r="F319" i="22"/>
  <c r="F320" i="22"/>
  <c r="F321" i="22"/>
  <c r="F322" i="22"/>
  <c r="F323" i="22"/>
  <c r="F324" i="22"/>
  <c r="F329" i="22"/>
  <c r="F330" i="22"/>
  <c r="F331" i="22"/>
  <c r="F332" i="22"/>
  <c r="F333" i="22"/>
  <c r="F334" i="22"/>
  <c r="F335" i="22"/>
  <c r="F336" i="22"/>
  <c r="F337" i="22"/>
  <c r="F338" i="22"/>
  <c r="F339" i="22"/>
  <c r="F340" i="22"/>
  <c r="F341" i="22"/>
  <c r="F342" i="22"/>
  <c r="F343" i="22"/>
  <c r="F344" i="22"/>
  <c r="F345" i="22"/>
  <c r="F346" i="22"/>
  <c r="F347" i="22"/>
  <c r="F348" i="22"/>
  <c r="F349" i="22"/>
  <c r="F354" i="22"/>
  <c r="F355" i="22"/>
  <c r="F356" i="22"/>
  <c r="F357" i="22"/>
  <c r="F358" i="22"/>
  <c r="F359" i="22"/>
  <c r="F360" i="22"/>
  <c r="F361" i="22"/>
  <c r="F362" i="22"/>
  <c r="F363" i="22"/>
  <c r="F364" i="22"/>
  <c r="F365" i="22"/>
  <c r="F366" i="22"/>
  <c r="F367" i="22"/>
  <c r="F368" i="22"/>
  <c r="F369" i="22"/>
  <c r="F370" i="22"/>
  <c r="F371" i="22"/>
  <c r="F372" i="22"/>
  <c r="F373" i="22"/>
  <c r="F374" i="22"/>
  <c r="F379" i="22"/>
  <c r="F380" i="22"/>
  <c r="F381" i="22"/>
  <c r="F382" i="22"/>
  <c r="F383" i="22"/>
  <c r="F384" i="22"/>
  <c r="F385" i="22"/>
  <c r="F386" i="22"/>
  <c r="F387" i="22"/>
  <c r="F388" i="22"/>
  <c r="F389" i="22"/>
  <c r="F390" i="22"/>
  <c r="F391" i="22"/>
  <c r="F392" i="22"/>
  <c r="F393" i="22"/>
  <c r="F394" i="22"/>
  <c r="F395" i="22"/>
  <c r="F396" i="22"/>
  <c r="F397" i="22"/>
  <c r="F398" i="22"/>
  <c r="F399" i="22"/>
  <c r="F404" i="22"/>
  <c r="F405" i="22"/>
  <c r="F406" i="22"/>
  <c r="F407" i="22"/>
  <c r="F408" i="22"/>
  <c r="F409" i="22"/>
  <c r="F410" i="22"/>
  <c r="F411" i="22"/>
  <c r="F412" i="22"/>
  <c r="F413" i="22"/>
  <c r="F414" i="22"/>
  <c r="F415" i="22"/>
  <c r="F416" i="22"/>
  <c r="F417" i="22"/>
  <c r="F418" i="22"/>
  <c r="F419" i="22"/>
  <c r="F420" i="22"/>
  <c r="F421" i="22"/>
  <c r="F422" i="22"/>
  <c r="F423" i="22"/>
  <c r="F424" i="22"/>
  <c r="F429" i="22"/>
  <c r="F430" i="22"/>
  <c r="F431" i="22"/>
  <c r="F432" i="22"/>
  <c r="F433" i="22"/>
  <c r="F434" i="22"/>
  <c r="F435" i="22"/>
  <c r="F436" i="22"/>
  <c r="F437" i="22"/>
  <c r="F438" i="22"/>
  <c r="F439" i="22"/>
  <c r="F440" i="22"/>
  <c r="F441" i="22"/>
  <c r="F442" i="22"/>
  <c r="F443" i="22"/>
  <c r="F444" i="22"/>
  <c r="F445" i="22"/>
  <c r="F446" i="22"/>
  <c r="F447" i="22"/>
  <c r="F448" i="22"/>
  <c r="F449" i="22"/>
  <c r="F454" i="22"/>
  <c r="F455" i="22"/>
  <c r="F456" i="22"/>
  <c r="F457" i="22"/>
  <c r="F458" i="22"/>
  <c r="F459" i="22"/>
  <c r="F460" i="22"/>
  <c r="F461" i="22"/>
  <c r="F462" i="22"/>
  <c r="F463" i="22"/>
  <c r="F464" i="22"/>
  <c r="F465" i="22"/>
  <c r="F466" i="22"/>
  <c r="F467" i="22"/>
  <c r="F468" i="22"/>
  <c r="F469" i="22"/>
  <c r="F470" i="22"/>
  <c r="F471" i="22"/>
  <c r="F472" i="22"/>
  <c r="F473" i="22"/>
  <c r="F474" i="22"/>
  <c r="F479" i="22"/>
  <c r="F480" i="22"/>
  <c r="F481" i="22"/>
  <c r="F482" i="22"/>
  <c r="F483" i="22"/>
  <c r="F484" i="22"/>
  <c r="F485" i="22"/>
  <c r="F486" i="22"/>
  <c r="F487" i="22"/>
  <c r="F488" i="22"/>
  <c r="F489" i="22"/>
  <c r="F490" i="22"/>
  <c r="F491" i="22"/>
  <c r="F492" i="22"/>
  <c r="F493" i="22"/>
  <c r="F494" i="22"/>
  <c r="F495" i="22"/>
  <c r="F496" i="22"/>
  <c r="F497" i="22"/>
  <c r="F498" i="22"/>
  <c r="F499" i="22"/>
  <c r="F504" i="22"/>
  <c r="F505" i="22"/>
  <c r="F506" i="22"/>
  <c r="F507" i="22"/>
  <c r="F508" i="22"/>
  <c r="F509" i="22"/>
  <c r="F510" i="22"/>
  <c r="F511" i="22"/>
  <c r="F512" i="22"/>
  <c r="F513" i="22"/>
  <c r="F514" i="22"/>
  <c r="F515" i="22"/>
  <c r="F516" i="22"/>
  <c r="F517" i="22"/>
  <c r="F518" i="22"/>
  <c r="F519" i="22"/>
  <c r="F520" i="22"/>
  <c r="F521" i="22"/>
  <c r="F522" i="22"/>
  <c r="F523" i="22"/>
  <c r="F524" i="22"/>
  <c r="F529" i="22"/>
  <c r="F530" i="22"/>
  <c r="F531" i="22"/>
  <c r="F532" i="22"/>
  <c r="F533" i="22"/>
  <c r="F534" i="22"/>
  <c r="F535" i="22"/>
  <c r="F536" i="22"/>
  <c r="F537" i="22"/>
  <c r="F538" i="22"/>
  <c r="F539" i="22"/>
  <c r="F540" i="22"/>
  <c r="F541" i="22"/>
  <c r="F542" i="22"/>
  <c r="F543" i="22"/>
  <c r="F544" i="22"/>
  <c r="F545" i="22"/>
  <c r="F546" i="22"/>
  <c r="F547" i="22"/>
  <c r="F548" i="22"/>
  <c r="F549" i="22"/>
  <c r="F554" i="22"/>
  <c r="F555" i="22"/>
  <c r="F556" i="22"/>
  <c r="F557" i="22"/>
  <c r="F558" i="22"/>
  <c r="F559" i="22"/>
  <c r="F560" i="22"/>
  <c r="F561" i="22"/>
  <c r="F562" i="22"/>
  <c r="F563" i="22"/>
  <c r="F564" i="22"/>
  <c r="F565" i="22"/>
  <c r="F566" i="22"/>
  <c r="F567" i="22"/>
  <c r="F568" i="22"/>
  <c r="F569" i="22"/>
  <c r="F570" i="22"/>
  <c r="F571" i="22"/>
  <c r="F572" i="22"/>
  <c r="F573" i="22"/>
  <c r="F574" i="22"/>
  <c r="F579" i="22"/>
  <c r="F580" i="22"/>
  <c r="F581" i="22"/>
  <c r="F582" i="22"/>
  <c r="F583" i="22"/>
  <c r="F584" i="22"/>
  <c r="F585" i="22"/>
  <c r="F586" i="22"/>
  <c r="F587" i="22"/>
  <c r="F588" i="22"/>
  <c r="F589" i="22"/>
  <c r="F590" i="22"/>
  <c r="F591" i="22"/>
  <c r="F592" i="22"/>
  <c r="F593" i="22"/>
  <c r="F594" i="22"/>
  <c r="F595" i="22"/>
  <c r="F596" i="22"/>
  <c r="F597" i="22"/>
  <c r="F598" i="22"/>
  <c r="F599" i="22"/>
  <c r="F603" i="22"/>
  <c r="F604" i="22"/>
  <c r="F605" i="22"/>
  <c r="F606" i="22"/>
  <c r="F607" i="22"/>
  <c r="F608" i="22"/>
  <c r="F609" i="22"/>
  <c r="F610" i="22"/>
  <c r="F611" i="22"/>
  <c r="F612" i="22"/>
  <c r="F613" i="22"/>
  <c r="F614" i="22"/>
  <c r="F615" i="22"/>
  <c r="F616" i="22"/>
  <c r="F617" i="22"/>
  <c r="F618" i="22"/>
  <c r="F619" i="22"/>
  <c r="F620" i="22"/>
  <c r="F621" i="22"/>
  <c r="F622" i="22"/>
  <c r="F623" i="22"/>
  <c r="F150" i="22"/>
  <c r="F151" i="22"/>
  <c r="F152" i="22"/>
  <c r="F175" i="22"/>
  <c r="F176" i="22"/>
  <c r="F177" i="22"/>
  <c r="F200" i="22"/>
  <c r="F201" i="22"/>
  <c r="F202" i="22"/>
  <c r="F225" i="22"/>
  <c r="F226" i="22"/>
  <c r="F227" i="22"/>
  <c r="F250" i="22"/>
  <c r="F251" i="22"/>
  <c r="F252" i="22"/>
  <c r="F275" i="22"/>
  <c r="F276" i="22"/>
  <c r="F277" i="22"/>
  <c r="F300" i="22"/>
  <c r="F301" i="22"/>
  <c r="F302" i="22"/>
  <c r="F325" i="22"/>
  <c r="F326" i="22"/>
  <c r="F327" i="22"/>
  <c r="F350" i="22"/>
  <c r="F351" i="22"/>
  <c r="F352" i="22"/>
  <c r="F375" i="22"/>
  <c r="F376" i="22"/>
  <c r="F377" i="22"/>
  <c r="F400" i="22"/>
  <c r="F401" i="22"/>
  <c r="F402" i="22"/>
  <c r="F425" i="22"/>
  <c r="F426" i="22"/>
  <c r="F427" i="22"/>
  <c r="F450" i="22"/>
  <c r="F451" i="22"/>
  <c r="F452" i="22"/>
  <c r="F475" i="22"/>
  <c r="F476" i="22"/>
  <c r="F477" i="22"/>
  <c r="F500" i="22"/>
  <c r="F501" i="22"/>
  <c r="F502" i="22"/>
  <c r="F525" i="22"/>
  <c r="F526" i="22"/>
  <c r="F527" i="22"/>
  <c r="F550" i="22"/>
  <c r="F551" i="22"/>
  <c r="F552" i="22"/>
  <c r="F575" i="22"/>
  <c r="F576" i="22"/>
  <c r="F577" i="22"/>
  <c r="F600" i="22"/>
  <c r="F601" i="22"/>
  <c r="F602" i="22"/>
  <c r="F625" i="22"/>
  <c r="F626" i="22"/>
  <c r="F627" i="22"/>
  <c r="F628" i="22"/>
  <c r="F629" i="22"/>
  <c r="F630" i="22"/>
  <c r="F631" i="22"/>
  <c r="F632" i="22"/>
  <c r="F633" i="22"/>
  <c r="F634" i="22"/>
  <c r="F635" i="22"/>
  <c r="F636" i="22"/>
  <c r="F637" i="22"/>
  <c r="F638" i="22"/>
  <c r="F639" i="22"/>
  <c r="F640" i="22"/>
  <c r="F641" i="22"/>
  <c r="F642" i="22"/>
  <c r="F643" i="22"/>
  <c r="F644" i="22"/>
  <c r="F645" i="22"/>
  <c r="F646" i="22"/>
  <c r="F647" i="22"/>
  <c r="F648" i="22"/>
  <c r="F649" i="22"/>
  <c r="F650" i="22"/>
  <c r="F651" i="22"/>
  <c r="F652" i="22"/>
  <c r="F653" i="22"/>
  <c r="F654" i="22"/>
  <c r="F655" i="22"/>
  <c r="F656" i="22"/>
  <c r="F657" i="22"/>
  <c r="F658" i="22"/>
  <c r="F659" i="22"/>
  <c r="F660" i="22"/>
  <c r="F661" i="22"/>
  <c r="F662" i="22"/>
  <c r="F663" i="22"/>
  <c r="F664" i="22"/>
  <c r="F665" i="22"/>
  <c r="F666" i="22"/>
  <c r="F667" i="22"/>
  <c r="F668" i="22"/>
  <c r="F669" i="22"/>
  <c r="F670" i="22"/>
  <c r="F671" i="22"/>
  <c r="F672" i="22"/>
  <c r="F673" i="22"/>
  <c r="F674" i="22"/>
  <c r="F675" i="22"/>
  <c r="F676" i="22"/>
  <c r="F677" i="22"/>
  <c r="F678" i="22"/>
  <c r="F679" i="22"/>
  <c r="F680" i="22"/>
  <c r="F681" i="22"/>
  <c r="F682" i="22"/>
  <c r="F683" i="22"/>
  <c r="F684" i="22"/>
  <c r="F685" i="22"/>
  <c r="F686" i="22"/>
  <c r="F687" i="22"/>
  <c r="F688" i="22"/>
  <c r="F689" i="22"/>
  <c r="F690" i="22"/>
  <c r="F691" i="22"/>
  <c r="F692" i="22"/>
  <c r="F693" i="22"/>
  <c r="F694" i="22"/>
  <c r="F695" i="22"/>
  <c r="F696" i="22"/>
  <c r="F697" i="22"/>
  <c r="F698" i="22"/>
  <c r="F699" i="22"/>
  <c r="F700" i="22"/>
  <c r="F701" i="22"/>
  <c r="F702" i="22"/>
  <c r="F703" i="22"/>
  <c r="F704" i="22"/>
  <c r="F705" i="22"/>
  <c r="F706" i="22"/>
  <c r="F707" i="22"/>
  <c r="F708" i="22"/>
  <c r="F709" i="22"/>
  <c r="F710" i="22"/>
  <c r="F711" i="22"/>
  <c r="F712" i="22"/>
  <c r="F713" i="22"/>
  <c r="F714" i="22"/>
  <c r="F715" i="22"/>
  <c r="F716" i="22"/>
  <c r="F717" i="22"/>
  <c r="F718" i="22"/>
  <c r="F719" i="22"/>
  <c r="F720" i="22"/>
  <c r="F721" i="22"/>
  <c r="F722" i="22"/>
  <c r="F723" i="22"/>
  <c r="F724" i="22"/>
  <c r="F725" i="22"/>
  <c r="F726" i="22"/>
  <c r="F727" i="22"/>
  <c r="F728" i="22"/>
  <c r="F729" i="22"/>
  <c r="F730" i="22"/>
  <c r="F731" i="22"/>
  <c r="F732" i="22"/>
  <c r="F733" i="22"/>
  <c r="F734" i="22"/>
  <c r="F735" i="22"/>
  <c r="F736" i="22"/>
  <c r="F737" i="22"/>
  <c r="F738" i="22"/>
  <c r="F739" i="22"/>
  <c r="F740" i="22"/>
  <c r="F741" i="22"/>
  <c r="F742" i="22"/>
  <c r="F743" i="22"/>
  <c r="F744" i="22"/>
  <c r="F745" i="22"/>
  <c r="F746" i="22"/>
  <c r="F747" i="22"/>
  <c r="F748" i="22"/>
  <c r="F749" i="22"/>
  <c r="F750" i="22"/>
  <c r="F751" i="22"/>
  <c r="F752" i="22"/>
  <c r="F753" i="22"/>
  <c r="F754" i="22"/>
  <c r="F755" i="22"/>
  <c r="F756" i="22"/>
  <c r="F757" i="22"/>
  <c r="F758" i="22"/>
  <c r="F759" i="22"/>
  <c r="F760" i="22"/>
  <c r="F761" i="22"/>
  <c r="F762" i="22"/>
  <c r="F763" i="22"/>
  <c r="F764" i="22"/>
  <c r="F765" i="22"/>
  <c r="F766" i="22"/>
  <c r="F767" i="22"/>
  <c r="F768" i="22"/>
  <c r="F769" i="22"/>
  <c r="F770" i="22"/>
  <c r="F771" i="22"/>
  <c r="F772" i="22"/>
  <c r="F773" i="22"/>
  <c r="F774" i="22"/>
  <c r="F775" i="22"/>
  <c r="F776" i="22"/>
  <c r="F777" i="22"/>
  <c r="F778" i="22"/>
  <c r="F779" i="22"/>
  <c r="F780" i="22"/>
  <c r="F781" i="22"/>
  <c r="F782" i="22"/>
  <c r="F783" i="22"/>
  <c r="F784" i="22"/>
  <c r="F785" i="22"/>
  <c r="F786" i="22"/>
  <c r="F787" i="22"/>
  <c r="F788" i="22"/>
  <c r="F789" i="22"/>
  <c r="F790" i="22"/>
  <c r="F791" i="22"/>
  <c r="F792" i="22"/>
  <c r="F793" i="22"/>
  <c r="F794" i="22"/>
  <c r="F795" i="22"/>
  <c r="F796" i="22"/>
  <c r="F797" i="22"/>
  <c r="F798" i="22"/>
  <c r="F799" i="22"/>
  <c r="F800" i="22"/>
  <c r="F801" i="22"/>
  <c r="F802" i="22"/>
  <c r="F803" i="22"/>
  <c r="F804" i="22"/>
  <c r="F805" i="22"/>
  <c r="F806" i="22"/>
  <c r="F807" i="22"/>
  <c r="F808" i="22"/>
  <c r="F809" i="22"/>
  <c r="F810" i="22"/>
  <c r="F811" i="22"/>
  <c r="F812" i="22"/>
  <c r="F813" i="22"/>
  <c r="F814" i="22"/>
  <c r="F815" i="22"/>
  <c r="F816" i="22"/>
  <c r="F817" i="22"/>
  <c r="F818" i="22"/>
  <c r="F819" i="22"/>
  <c r="F820" i="22"/>
  <c r="F821" i="22"/>
  <c r="F822" i="22"/>
  <c r="F823" i="22"/>
  <c r="F824" i="22"/>
  <c r="F825" i="22"/>
  <c r="F826" i="22"/>
  <c r="F827" i="22"/>
  <c r="F828" i="22"/>
  <c r="F829" i="22"/>
  <c r="F830" i="22"/>
  <c r="F831" i="22"/>
  <c r="F832" i="22"/>
  <c r="F833" i="22"/>
  <c r="F834" i="22"/>
  <c r="F835" i="22"/>
  <c r="F836" i="22"/>
  <c r="F837" i="22"/>
  <c r="F838" i="22"/>
  <c r="F839" i="22"/>
  <c r="F840" i="22"/>
  <c r="F841" i="22"/>
  <c r="F842" i="22"/>
  <c r="F843" i="22"/>
  <c r="F844" i="22"/>
  <c r="F845" i="22"/>
  <c r="F846" i="22"/>
  <c r="F847" i="22"/>
  <c r="F848" i="22"/>
  <c r="F849" i="22"/>
  <c r="F850" i="22"/>
  <c r="F851" i="22"/>
  <c r="F852" i="22"/>
  <c r="F853" i="22"/>
  <c r="F854" i="22"/>
  <c r="F855" i="22"/>
  <c r="F856" i="22"/>
  <c r="F857" i="22"/>
  <c r="F858" i="22"/>
  <c r="F859" i="22"/>
  <c r="F860" i="22"/>
  <c r="F861" i="22"/>
  <c r="F862" i="22"/>
  <c r="F863" i="22"/>
  <c r="F864" i="22"/>
  <c r="F865" i="22"/>
  <c r="F866" i="22"/>
  <c r="F867" i="22"/>
  <c r="F868" i="22"/>
  <c r="F869" i="22"/>
  <c r="F870" i="22"/>
  <c r="F871" i="22"/>
  <c r="F872" i="22"/>
  <c r="F873" i="22"/>
  <c r="F874" i="22"/>
  <c r="F875" i="22"/>
  <c r="F876" i="22"/>
  <c r="F877" i="22"/>
  <c r="F878" i="22"/>
  <c r="F879" i="22"/>
  <c r="F880" i="22"/>
  <c r="F881" i="22"/>
  <c r="F882" i="22"/>
  <c r="F883" i="22"/>
  <c r="F884" i="22"/>
  <c r="F885" i="22"/>
  <c r="F886" i="22"/>
  <c r="F887" i="22"/>
  <c r="F888" i="22"/>
  <c r="F889" i="22"/>
  <c r="F890" i="22"/>
  <c r="F891" i="22"/>
  <c r="F892" i="22"/>
  <c r="F893" i="22"/>
  <c r="F894" i="22"/>
  <c r="F895" i="22"/>
  <c r="F896" i="22"/>
  <c r="F897" i="22"/>
  <c r="F898" i="22"/>
  <c r="F899" i="22"/>
  <c r="F900" i="22"/>
  <c r="F901" i="22"/>
  <c r="F902" i="22"/>
  <c r="F903" i="22"/>
  <c r="F904" i="22"/>
  <c r="F905" i="22"/>
  <c r="F906" i="22"/>
  <c r="F907" i="22"/>
  <c r="F908" i="22"/>
  <c r="F909" i="22"/>
  <c r="F910" i="22"/>
  <c r="F911" i="22"/>
  <c r="F912" i="22"/>
  <c r="F913" i="22"/>
  <c r="F914" i="22"/>
  <c r="F915" i="22"/>
  <c r="F916" i="22"/>
  <c r="F917" i="22"/>
  <c r="F918" i="22"/>
  <c r="F919" i="22"/>
  <c r="F920" i="22"/>
  <c r="F921" i="22"/>
  <c r="F922" i="22"/>
  <c r="F923" i="22"/>
  <c r="F924" i="22"/>
  <c r="F925" i="22"/>
  <c r="F926" i="22"/>
  <c r="F927" i="22"/>
  <c r="F928" i="22"/>
  <c r="F929" i="22"/>
  <c r="F930" i="22"/>
  <c r="F931" i="22"/>
  <c r="F932" i="22"/>
  <c r="F933" i="22"/>
  <c r="F934" i="22"/>
  <c r="F935" i="22"/>
  <c r="F936" i="22"/>
  <c r="F937" i="22"/>
  <c r="F938" i="22"/>
  <c r="F939" i="22"/>
  <c r="F940" i="22"/>
  <c r="F941" i="22"/>
  <c r="F942" i="22"/>
  <c r="F943" i="22"/>
  <c r="F944" i="22"/>
  <c r="F945" i="22"/>
  <c r="F946" i="22"/>
  <c r="F947" i="22"/>
  <c r="F948" i="22"/>
  <c r="F949" i="22"/>
  <c r="F950" i="22"/>
  <c r="F951" i="22"/>
  <c r="F952" i="22"/>
  <c r="F953" i="22"/>
  <c r="F954" i="22"/>
  <c r="F955" i="22"/>
  <c r="F956" i="22"/>
  <c r="F957" i="22"/>
  <c r="F958" i="22"/>
  <c r="F959" i="22"/>
  <c r="F960" i="22"/>
  <c r="F961" i="22"/>
  <c r="F962" i="22"/>
  <c r="F963" i="22"/>
  <c r="F964" i="22"/>
  <c r="F965" i="22"/>
  <c r="F966" i="22"/>
  <c r="F967" i="22"/>
  <c r="F968" i="22"/>
  <c r="F969" i="22"/>
  <c r="F970" i="22"/>
  <c r="F971" i="22"/>
  <c r="F972" i="22"/>
  <c r="F973" i="22"/>
  <c r="F974" i="22"/>
  <c r="F975" i="22"/>
  <c r="F976" i="22"/>
  <c r="F977" i="22"/>
  <c r="F978" i="22"/>
  <c r="F979" i="22"/>
  <c r="F980" i="22"/>
  <c r="F981" i="22"/>
  <c r="F982" i="22"/>
  <c r="F983" i="22"/>
  <c r="F984" i="22"/>
  <c r="F985" i="22"/>
  <c r="F986" i="22"/>
  <c r="F987" i="22"/>
  <c r="F988" i="22"/>
  <c r="F989" i="22"/>
  <c r="F990" i="22"/>
  <c r="F991" i="22"/>
  <c r="F992" i="22"/>
  <c r="F993" i="22"/>
  <c r="F994" i="22"/>
  <c r="F995" i="22"/>
  <c r="F996" i="22"/>
  <c r="F997" i="22"/>
  <c r="F998" i="22"/>
  <c r="F999" i="22"/>
  <c r="F1000" i="22"/>
  <c r="F1001" i="22"/>
  <c r="F1002" i="22"/>
  <c r="F1003" i="22"/>
  <c r="F1004" i="22"/>
  <c r="F1005" i="22"/>
  <c r="F1006" i="22"/>
  <c r="F1007" i="22"/>
  <c r="F1008" i="22"/>
  <c r="F1009" i="22"/>
  <c r="F1010" i="22"/>
  <c r="F1011" i="22"/>
  <c r="F1012" i="22"/>
  <c r="F1013" i="22"/>
  <c r="F1014" i="22"/>
  <c r="F1015" i="22"/>
  <c r="F1016" i="22"/>
  <c r="F1017" i="22"/>
  <c r="F1018" i="22"/>
  <c r="F1019" i="22"/>
  <c r="F1020" i="22"/>
  <c r="F1021" i="22"/>
  <c r="F1022" i="22"/>
  <c r="F1023" i="22"/>
  <c r="F1024" i="22"/>
  <c r="F1025" i="22"/>
  <c r="F1026" i="22"/>
  <c r="F1027" i="22"/>
  <c r="F1028" i="22"/>
  <c r="F1029" i="22"/>
  <c r="F1030" i="22"/>
  <c r="F1031" i="22"/>
  <c r="F1032" i="22"/>
  <c r="F1033" i="22"/>
  <c r="F1034" i="22"/>
  <c r="F1035" i="22"/>
  <c r="F1036" i="22"/>
  <c r="F1037" i="22"/>
  <c r="F1038" i="22"/>
  <c r="F1039" i="22"/>
  <c r="F1040" i="22"/>
  <c r="F1041" i="22"/>
  <c r="F1042" i="22"/>
  <c r="F1043" i="22"/>
  <c r="F1044" i="22"/>
  <c r="F1045" i="22"/>
  <c r="F1046" i="22"/>
  <c r="F1047" i="22"/>
  <c r="F1048" i="22"/>
  <c r="F1049" i="22"/>
  <c r="F1050" i="22"/>
  <c r="F1051" i="22"/>
  <c r="F1052" i="22"/>
  <c r="F1053" i="22"/>
  <c r="F1054" i="22"/>
  <c r="F1055" i="22"/>
  <c r="F1056" i="22"/>
  <c r="F1057" i="22"/>
  <c r="F1058" i="22"/>
  <c r="F1059" i="22"/>
  <c r="F1060" i="22"/>
  <c r="F1061" i="22"/>
  <c r="F1062" i="22"/>
  <c r="F1063" i="22"/>
  <c r="F1064" i="22"/>
  <c r="F1065" i="22"/>
  <c r="F1066" i="22"/>
  <c r="F1067" i="22"/>
  <c r="F1068" i="22"/>
  <c r="F1069" i="22"/>
  <c r="F1070" i="22"/>
  <c r="F1071" i="22"/>
  <c r="F1072" i="22"/>
  <c r="F1073" i="22"/>
  <c r="F1074" i="22"/>
  <c r="F1075" i="22"/>
  <c r="F1076" i="22"/>
  <c r="F1077" i="22"/>
  <c r="F1078" i="22"/>
  <c r="F1079" i="22"/>
  <c r="F1080" i="22"/>
  <c r="F1081" i="22"/>
  <c r="F1082" i="22"/>
  <c r="F1083" i="22"/>
  <c r="F1084" i="22"/>
  <c r="F1085" i="22"/>
  <c r="F1086" i="22"/>
  <c r="F1087" i="22"/>
  <c r="F1088" i="22"/>
  <c r="F1089" i="22"/>
  <c r="F1090" i="22"/>
  <c r="F1091" i="22"/>
  <c r="F1092" i="22"/>
  <c r="F1093" i="22"/>
  <c r="F1094" i="22"/>
  <c r="F1095" i="22"/>
  <c r="F1096" i="22"/>
  <c r="F1097" i="22"/>
  <c r="F1098" i="22"/>
  <c r="F1099" i="22"/>
  <c r="F1100" i="22"/>
  <c r="F1101" i="22"/>
  <c r="F1102" i="22"/>
  <c r="F1103" i="22"/>
  <c r="F1104" i="22"/>
  <c r="F1105" i="22"/>
  <c r="F1106" i="22"/>
  <c r="F1107" i="22"/>
  <c r="F1108" i="22"/>
  <c r="F1109" i="22"/>
  <c r="F1110" i="22"/>
  <c r="F1111" i="22"/>
  <c r="F1112" i="22"/>
  <c r="F1113" i="22"/>
  <c r="F1114" i="22"/>
  <c r="F1115" i="22"/>
  <c r="F1116" i="22"/>
  <c r="F1117" i="22"/>
  <c r="F1118" i="22"/>
  <c r="F1119" i="22"/>
  <c r="F1120" i="22"/>
  <c r="F1121" i="22"/>
  <c r="F1122" i="22"/>
  <c r="F1123" i="22"/>
  <c r="F1124" i="22"/>
  <c r="F1125" i="22"/>
  <c r="F1126" i="22"/>
  <c r="F1127" i="22"/>
  <c r="F1128" i="22"/>
  <c r="F1129" i="22"/>
  <c r="F1130" i="22"/>
  <c r="F1131" i="22"/>
  <c r="F1132" i="22"/>
  <c r="F1133" i="22"/>
  <c r="F1134" i="22"/>
  <c r="F1135" i="22"/>
  <c r="F1136" i="22"/>
  <c r="F1137" i="22"/>
  <c r="F1138" i="22"/>
  <c r="F1139" i="22"/>
  <c r="F1140" i="22"/>
  <c r="F1141" i="22"/>
  <c r="F1142" i="22"/>
  <c r="F1143" i="22"/>
  <c r="F1144" i="22"/>
  <c r="F1145" i="22"/>
  <c r="F1146" i="22"/>
  <c r="F1147" i="22"/>
  <c r="F1148" i="22"/>
  <c r="F1149" i="22"/>
  <c r="F1150" i="22"/>
  <c r="F1151" i="22"/>
  <c r="F1152" i="22"/>
  <c r="F1153" i="22"/>
  <c r="F1154" i="22"/>
  <c r="F1155" i="22"/>
  <c r="F1156" i="22"/>
  <c r="F1157" i="22"/>
  <c r="F1158" i="22"/>
  <c r="F1159" i="22"/>
  <c r="F1160" i="22"/>
  <c r="F1161" i="22"/>
  <c r="F1162" i="22"/>
  <c r="F1163" i="22"/>
  <c r="F1164" i="22"/>
  <c r="F1165" i="22"/>
  <c r="F1166" i="22"/>
  <c r="F1167" i="22"/>
  <c r="F1168" i="22"/>
  <c r="F1169" i="22"/>
  <c r="F1170" i="22"/>
  <c r="F1171" i="22"/>
  <c r="F1172" i="22"/>
  <c r="F1173" i="22"/>
  <c r="F1174" i="22"/>
  <c r="F1175" i="22"/>
  <c r="F1176" i="22"/>
  <c r="F1177" i="22"/>
  <c r="F1178" i="22"/>
  <c r="F1179" i="22"/>
  <c r="F1180" i="22"/>
  <c r="F1181" i="22"/>
  <c r="F1182" i="22"/>
  <c r="F1183" i="22"/>
  <c r="F1184" i="22"/>
  <c r="F1185" i="22"/>
  <c r="F1186" i="22"/>
  <c r="F1187" i="22"/>
  <c r="F1188" i="22"/>
  <c r="F1189" i="22"/>
  <c r="F1190" i="22"/>
  <c r="F1191" i="22"/>
  <c r="F1192" i="22"/>
  <c r="F1193" i="22"/>
  <c r="F1194" i="22"/>
  <c r="F1195" i="22"/>
  <c r="F1196" i="22"/>
  <c r="F1197" i="22"/>
  <c r="F1198" i="22"/>
  <c r="F1199" i="22"/>
  <c r="F1200" i="22"/>
  <c r="F1201" i="22"/>
  <c r="F1202" i="22"/>
  <c r="F1203" i="22"/>
  <c r="F1204" i="22"/>
  <c r="F1205" i="22"/>
  <c r="F1206" i="22"/>
  <c r="F1207" i="22"/>
  <c r="F1208" i="22"/>
  <c r="F1209" i="22"/>
  <c r="F1210" i="22"/>
  <c r="F1211" i="22"/>
  <c r="F1212" i="22"/>
  <c r="F1213" i="22"/>
  <c r="F1214" i="22"/>
  <c r="F1215" i="22"/>
  <c r="F1216" i="22"/>
  <c r="F1217" i="22"/>
  <c r="F1218" i="22"/>
  <c r="F1219" i="22"/>
  <c r="F1220" i="22"/>
  <c r="F1221" i="22"/>
  <c r="F1222" i="22"/>
  <c r="F1223" i="22"/>
  <c r="F1224" i="22"/>
  <c r="F1225" i="22"/>
  <c r="F1226" i="22"/>
  <c r="F1227" i="22"/>
  <c r="F1228" i="22"/>
  <c r="F1229" i="22"/>
  <c r="F1230" i="22"/>
  <c r="F1231" i="22"/>
  <c r="F1232" i="22"/>
  <c r="F1233" i="22"/>
  <c r="F1234" i="22"/>
  <c r="F1235" i="22"/>
  <c r="F1236" i="22"/>
  <c r="F1237" i="22"/>
  <c r="F1238" i="22"/>
  <c r="F1239" i="22"/>
  <c r="F1240" i="22"/>
  <c r="F1241" i="22"/>
  <c r="F1242" i="22"/>
  <c r="F1243" i="22"/>
  <c r="F1244" i="22"/>
  <c r="F1245" i="22"/>
  <c r="F1246" i="22"/>
  <c r="F1247" i="22"/>
  <c r="F1248" i="22"/>
  <c r="F1249" i="22"/>
  <c r="F1250" i="22"/>
  <c r="F1251" i="22"/>
  <c r="F1252" i="22"/>
  <c r="F1253" i="22"/>
  <c r="F1254" i="22"/>
  <c r="F1255" i="22"/>
  <c r="F1256" i="22"/>
  <c r="F1257" i="22"/>
  <c r="F1258" i="22"/>
  <c r="F1259" i="22"/>
  <c r="F1260" i="22"/>
  <c r="F1261" i="22"/>
  <c r="F1262" i="22"/>
  <c r="F1263" i="22"/>
  <c r="F1264" i="22"/>
  <c r="F1265" i="22"/>
  <c r="F1266" i="22"/>
  <c r="F1267" i="22"/>
  <c r="F1268" i="22"/>
  <c r="F1269" i="22"/>
  <c r="F1270" i="22"/>
  <c r="F1271" i="22"/>
  <c r="F1272" i="22"/>
  <c r="F1273" i="22"/>
  <c r="F1274" i="22"/>
  <c r="F1275" i="22"/>
  <c r="F1276" i="22"/>
  <c r="F1277" i="22"/>
  <c r="F1278" i="22"/>
  <c r="F1279" i="22"/>
  <c r="F1280" i="22"/>
  <c r="F1281" i="22"/>
  <c r="F1282" i="22"/>
  <c r="F1283" i="22"/>
  <c r="F1284" i="22"/>
  <c r="F1285" i="22"/>
  <c r="F1286" i="22"/>
  <c r="F1287" i="22"/>
  <c r="F1288" i="22"/>
  <c r="F1289" i="22"/>
  <c r="F1290" i="22"/>
  <c r="F1291" i="22"/>
  <c r="F1292" i="22"/>
  <c r="F1293" i="22"/>
  <c r="F1294" i="22"/>
  <c r="F1295" i="22"/>
  <c r="F1296" i="22"/>
  <c r="F1297" i="22"/>
  <c r="F1298" i="22"/>
  <c r="F1299" i="22"/>
  <c r="F1300" i="22"/>
  <c r="F1301" i="22"/>
  <c r="F1302" i="22"/>
  <c r="F1303" i="22"/>
  <c r="F1304" i="22"/>
  <c r="F1305" i="22"/>
  <c r="F1306" i="22"/>
  <c r="F1307" i="22"/>
  <c r="F1308" i="22"/>
  <c r="F1309" i="22"/>
  <c r="F1310" i="22"/>
  <c r="F1311" i="22"/>
  <c r="F1312" i="22"/>
  <c r="F1313" i="22"/>
  <c r="F1314" i="22"/>
  <c r="F1315" i="22"/>
  <c r="F1316" i="22"/>
  <c r="F1317" i="22"/>
  <c r="F1318" i="22"/>
  <c r="F1319" i="22"/>
  <c r="F1320" i="22"/>
  <c r="F1321" i="22"/>
  <c r="F1322" i="22"/>
  <c r="F1323" i="22"/>
  <c r="F1324" i="22"/>
  <c r="F1325" i="22"/>
  <c r="F1326" i="22"/>
  <c r="F1327" i="22"/>
  <c r="F1328" i="22"/>
  <c r="F1329" i="22"/>
  <c r="F1330" i="22"/>
  <c r="F1331" i="22"/>
  <c r="F1332" i="22"/>
  <c r="F1333" i="22"/>
  <c r="F1334" i="22"/>
  <c r="F1335" i="22"/>
  <c r="F1336" i="22"/>
  <c r="F1337" i="22"/>
  <c r="F1338" i="22"/>
  <c r="F1339" i="22"/>
  <c r="F1340" i="22"/>
  <c r="F1341" i="22"/>
  <c r="F1342" i="22"/>
  <c r="F1343" i="22"/>
  <c r="F1344" i="22"/>
  <c r="F1345" i="22"/>
  <c r="F1346" i="22"/>
  <c r="F1347" i="22"/>
  <c r="F1348" i="22"/>
  <c r="F1349" i="22"/>
  <c r="F1350" i="22"/>
  <c r="F1351" i="22"/>
  <c r="F1352" i="22"/>
  <c r="F1353" i="22"/>
  <c r="F1354" i="22"/>
  <c r="F1355" i="22"/>
  <c r="F1356" i="22"/>
  <c r="F1357" i="22"/>
  <c r="F1358" i="22"/>
  <c r="F1359" i="22"/>
  <c r="F1360" i="22"/>
  <c r="F1361" i="22"/>
  <c r="F1362" i="22"/>
  <c r="F1363" i="22"/>
  <c r="F1364" i="22"/>
  <c r="F1365" i="22"/>
  <c r="F1366" i="22"/>
  <c r="F1367" i="22"/>
  <c r="F1368" i="22"/>
  <c r="F1369" i="22"/>
  <c r="F1370" i="22"/>
  <c r="F1371" i="22"/>
  <c r="F1372" i="22"/>
  <c r="F1373" i="22"/>
  <c r="F1374" i="22"/>
  <c r="F1375" i="22"/>
  <c r="F1376" i="22"/>
  <c r="F1377" i="22"/>
  <c r="F1378" i="22"/>
  <c r="F1379" i="22"/>
  <c r="F1380" i="22"/>
  <c r="F1381" i="22"/>
  <c r="F1382" i="22"/>
  <c r="F1383" i="22"/>
  <c r="F1384" i="22"/>
  <c r="F1385" i="22"/>
  <c r="F1386" i="22"/>
  <c r="F1387" i="22"/>
  <c r="F1388" i="22"/>
  <c r="F1389" i="22"/>
  <c r="F1390" i="22"/>
  <c r="F1391" i="22"/>
  <c r="F1392" i="22"/>
  <c r="F1393" i="22"/>
  <c r="F1394" i="22"/>
  <c r="F1395" i="22"/>
  <c r="F1396" i="22"/>
  <c r="F1397" i="22"/>
  <c r="F1398" i="22"/>
  <c r="F1399" i="22"/>
  <c r="F1400" i="22"/>
  <c r="F1401" i="22"/>
  <c r="F1402" i="22"/>
  <c r="F1403" i="22"/>
  <c r="F1404" i="22"/>
  <c r="F1405" i="22"/>
  <c r="F1406" i="22"/>
  <c r="F1407" i="22"/>
  <c r="F1408" i="22"/>
  <c r="F1409" i="22"/>
  <c r="F1410" i="22"/>
  <c r="F1411" i="22"/>
  <c r="F1412" i="22"/>
  <c r="F1413" i="22"/>
  <c r="F1414" i="22"/>
  <c r="F1415" i="22"/>
  <c r="F1416" i="22"/>
  <c r="F1417" i="22"/>
  <c r="F1418" i="22"/>
  <c r="F1419" i="22"/>
  <c r="F1420" i="22"/>
  <c r="F1421" i="22"/>
  <c r="F1422" i="22"/>
  <c r="F1423" i="22"/>
  <c r="F1424" i="22"/>
  <c r="F1425" i="22"/>
  <c r="F1426" i="22"/>
  <c r="F1427" i="22"/>
  <c r="F1428" i="22"/>
  <c r="F1429" i="22"/>
  <c r="F1430" i="22"/>
  <c r="F1431" i="22"/>
  <c r="F1432" i="22"/>
  <c r="F1433" i="22"/>
  <c r="F1434" i="22"/>
  <c r="F1435" i="22"/>
  <c r="F1436" i="22"/>
  <c r="F1437" i="22"/>
  <c r="F1438" i="22"/>
  <c r="F1439" i="22"/>
  <c r="F1440" i="22"/>
  <c r="F1441" i="22"/>
  <c r="F1442" i="22"/>
  <c r="F1443" i="22"/>
  <c r="F1444" i="22"/>
  <c r="F1445" i="22"/>
  <c r="F1446" i="22"/>
  <c r="F1447" i="22"/>
  <c r="F1448" i="22"/>
  <c r="F1449" i="22"/>
  <c r="F1450" i="22"/>
  <c r="F1451" i="22"/>
  <c r="F1452" i="22"/>
  <c r="F1453" i="22"/>
  <c r="F1454" i="22"/>
  <c r="F1455" i="22"/>
  <c r="F1456" i="22"/>
  <c r="F1457" i="22"/>
  <c r="F1458" i="22"/>
  <c r="F1459" i="22"/>
  <c r="F1460" i="22"/>
  <c r="F1461" i="22"/>
  <c r="F1462" i="22"/>
  <c r="F1463" i="22"/>
  <c r="F1464" i="22"/>
  <c r="F1465" i="22"/>
  <c r="F1466" i="22"/>
  <c r="F1467" i="22"/>
  <c r="F1468" i="22"/>
  <c r="F1469" i="22"/>
  <c r="F1470" i="22"/>
  <c r="F1471" i="22"/>
  <c r="F1472" i="22"/>
  <c r="F1473" i="22"/>
  <c r="F1474" i="22"/>
  <c r="F1475" i="22"/>
  <c r="F1476" i="22"/>
  <c r="F1477" i="22"/>
  <c r="F1478" i="22"/>
  <c r="F1479" i="22"/>
  <c r="F1480" i="22"/>
  <c r="F1481" i="22"/>
  <c r="F1482" i="22"/>
  <c r="F1483" i="22"/>
  <c r="F1484" i="22"/>
  <c r="F1485" i="22"/>
  <c r="F1486" i="22"/>
  <c r="F1487" i="22"/>
  <c r="F1488" i="22"/>
  <c r="F1489" i="22"/>
  <c r="F1490" i="22"/>
  <c r="F1491" i="22"/>
  <c r="F1492" i="22"/>
  <c r="F1493" i="22"/>
  <c r="F1494" i="22"/>
  <c r="F1495" i="22"/>
  <c r="F1496" i="22"/>
  <c r="F1497" i="22"/>
  <c r="F1498" i="22"/>
  <c r="F1499" i="22"/>
  <c r="F1500" i="22"/>
  <c r="F1501" i="22"/>
  <c r="F1502" i="22"/>
  <c r="F1503" i="22"/>
  <c r="F1504" i="22"/>
  <c r="F1505" i="22"/>
  <c r="F1506" i="22"/>
  <c r="F1507" i="22"/>
  <c r="F1508" i="22"/>
  <c r="F1509" i="22"/>
  <c r="F1510" i="22"/>
  <c r="F1511" i="22"/>
  <c r="F1512" i="22"/>
  <c r="F1513" i="22"/>
  <c r="F1514" i="22"/>
  <c r="F1515" i="22"/>
  <c r="F1516" i="22"/>
  <c r="F1517" i="22"/>
  <c r="F1518" i="22"/>
  <c r="F1519" i="22"/>
  <c r="F1520" i="22"/>
  <c r="F1521" i="22"/>
  <c r="F1522" i="22"/>
  <c r="F1523" i="22"/>
  <c r="F1524" i="22"/>
  <c r="F1525" i="22"/>
  <c r="F1526" i="22"/>
  <c r="F1527" i="22"/>
  <c r="F1528" i="22"/>
  <c r="F1529" i="22"/>
  <c r="F1530" i="22"/>
  <c r="F1531" i="22"/>
  <c r="F1532" i="22"/>
  <c r="F1533" i="22"/>
  <c r="F1534" i="22"/>
  <c r="F1535" i="22"/>
  <c r="F1536" i="22"/>
  <c r="F1537" i="22"/>
  <c r="F1538" i="22"/>
  <c r="F1539" i="22"/>
  <c r="F1540" i="22"/>
  <c r="F1541" i="22"/>
  <c r="F1542" i="22"/>
  <c r="F1543" i="22"/>
  <c r="F1544" i="22"/>
  <c r="F1545" i="22"/>
  <c r="F1546" i="22"/>
  <c r="F1547" i="22"/>
  <c r="F1548" i="22"/>
  <c r="F1549" i="22"/>
  <c r="F1550" i="22"/>
  <c r="F1551" i="22"/>
  <c r="F1552" i="22"/>
  <c r="F1553" i="22"/>
  <c r="F1554" i="22"/>
  <c r="F1555" i="22"/>
  <c r="F1556" i="22"/>
  <c r="F1557" i="22"/>
  <c r="F1558" i="22"/>
  <c r="F1559" i="22"/>
  <c r="F1560" i="22"/>
  <c r="F1561" i="22"/>
  <c r="F1562" i="22"/>
  <c r="F1563" i="22"/>
  <c r="F1564" i="22"/>
  <c r="F1565" i="22"/>
  <c r="F1566" i="22"/>
  <c r="F1567" i="22"/>
  <c r="F1568" i="22"/>
  <c r="F1569" i="22"/>
  <c r="F1570" i="22"/>
  <c r="F1571" i="22"/>
  <c r="F1572" i="22"/>
  <c r="F1573" i="22"/>
  <c r="F1574" i="22"/>
  <c r="F1575" i="22"/>
  <c r="F1576" i="22"/>
  <c r="F1577" i="22"/>
  <c r="F1578" i="22"/>
  <c r="F1579" i="22"/>
  <c r="F1580" i="22"/>
  <c r="F1581" i="22"/>
  <c r="F1582" i="22"/>
  <c r="F1583" i="22"/>
  <c r="F1584" i="22"/>
  <c r="F1585" i="22"/>
  <c r="F1586" i="22"/>
  <c r="F1587" i="22"/>
  <c r="F1588" i="22"/>
  <c r="F1589" i="22"/>
  <c r="F1590" i="22"/>
  <c r="F1591" i="22"/>
  <c r="F1592" i="22"/>
  <c r="F1593" i="22"/>
  <c r="F1594" i="22"/>
  <c r="F1595" i="22"/>
  <c r="F1596" i="22"/>
  <c r="F1597" i="22"/>
  <c r="F1598" i="22"/>
  <c r="F1599" i="22"/>
  <c r="F1600" i="22"/>
  <c r="F1601" i="22"/>
  <c r="F1602" i="22"/>
  <c r="F1603" i="22"/>
  <c r="F1604" i="22"/>
  <c r="F1605" i="22"/>
  <c r="F1606" i="22"/>
  <c r="F1607" i="22"/>
  <c r="F1608" i="22"/>
  <c r="F1609" i="22"/>
  <c r="F1610" i="22"/>
  <c r="F1611" i="22"/>
  <c r="F1612" i="22"/>
  <c r="F1613" i="22"/>
  <c r="F1614" i="22"/>
  <c r="F1615" i="22"/>
  <c r="F1616" i="22"/>
  <c r="F1617" i="22"/>
  <c r="F1618" i="22"/>
  <c r="F1619" i="22"/>
  <c r="F1620" i="22"/>
  <c r="F1621" i="22"/>
  <c r="F1622" i="22"/>
  <c r="F1623" i="22"/>
  <c r="F1624" i="22"/>
  <c r="F1625" i="22"/>
  <c r="F1626" i="22"/>
  <c r="F1627" i="22"/>
  <c r="F1628" i="22"/>
  <c r="F1629" i="22"/>
  <c r="F1630" i="22"/>
  <c r="F1631" i="22"/>
  <c r="F1632" i="22"/>
  <c r="F1633" i="22"/>
  <c r="F1634" i="22"/>
  <c r="F1635" i="22"/>
  <c r="F1636" i="22"/>
  <c r="F1637" i="22"/>
  <c r="F1638" i="22"/>
  <c r="F1639" i="22"/>
  <c r="F1640" i="22"/>
  <c r="F1641" i="22"/>
  <c r="F1642" i="22"/>
  <c r="F1643" i="22"/>
  <c r="F1644" i="22"/>
  <c r="F1645" i="22"/>
  <c r="F1646" i="22"/>
  <c r="F1647" i="22"/>
  <c r="F1648" i="22"/>
  <c r="F1649" i="22"/>
  <c r="F1650" i="22"/>
  <c r="F1651" i="22"/>
  <c r="F1652" i="22"/>
  <c r="F1653" i="22"/>
  <c r="F1654" i="22"/>
  <c r="F1655" i="22"/>
  <c r="F1656" i="22"/>
  <c r="F1657" i="22"/>
  <c r="F1658" i="22"/>
  <c r="F1659" i="22"/>
  <c r="F1660" i="22"/>
  <c r="F1661" i="22"/>
  <c r="F1662" i="22"/>
  <c r="F1663" i="22"/>
  <c r="F1664" i="22"/>
  <c r="F1665" i="22"/>
  <c r="F1666" i="22"/>
  <c r="F1667" i="22"/>
  <c r="F1668" i="22"/>
  <c r="F1669" i="22"/>
  <c r="F1670" i="22"/>
  <c r="F1671" i="22"/>
  <c r="F1672" i="22"/>
  <c r="F1673" i="22"/>
  <c r="F1674" i="22"/>
  <c r="F1675" i="22"/>
  <c r="F1676" i="22"/>
  <c r="F1677" i="22"/>
  <c r="F1678" i="22"/>
  <c r="F1679" i="22"/>
  <c r="F1680" i="22"/>
  <c r="F1681" i="22"/>
  <c r="F1682" i="22"/>
  <c r="F1683" i="22"/>
  <c r="F1684" i="22"/>
  <c r="F1685" i="22"/>
  <c r="F1686" i="22"/>
  <c r="F1687" i="22"/>
  <c r="F1688" i="22"/>
  <c r="F1689" i="22"/>
  <c r="F1690" i="22"/>
  <c r="F1691" i="22"/>
  <c r="F1692" i="22"/>
  <c r="F1693" i="22"/>
  <c r="F1694" i="22"/>
  <c r="F1695" i="22"/>
  <c r="F1696" i="22"/>
  <c r="F1697" i="22"/>
  <c r="F1698" i="22"/>
  <c r="F1699" i="22"/>
  <c r="F1700" i="22"/>
  <c r="F1701" i="22"/>
  <c r="F1702" i="22"/>
  <c r="F1703" i="22"/>
  <c r="F1704" i="22"/>
  <c r="F1705" i="22"/>
  <c r="F1706" i="22"/>
  <c r="F1707" i="22"/>
  <c r="F1708" i="22"/>
  <c r="F1709" i="22"/>
  <c r="F1710" i="22"/>
  <c r="F1711" i="22"/>
  <c r="F1712" i="22"/>
  <c r="F1713" i="22"/>
  <c r="F1714" i="22"/>
  <c r="F1715" i="22"/>
  <c r="F1716" i="22"/>
  <c r="F1717" i="22"/>
  <c r="F1718" i="22"/>
  <c r="F1719" i="22"/>
  <c r="F1720" i="22"/>
  <c r="F1721" i="22"/>
  <c r="F1722" i="22"/>
  <c r="F1723" i="22"/>
  <c r="F1724" i="22"/>
  <c r="F1725" i="22"/>
  <c r="F1726" i="22"/>
  <c r="F1727" i="22"/>
  <c r="F1728" i="22"/>
  <c r="F1729" i="22"/>
  <c r="F1730" i="22"/>
  <c r="F1731" i="22"/>
  <c r="F1732" i="22"/>
  <c r="F1733" i="22"/>
  <c r="F1734" i="22"/>
  <c r="F1735" i="22"/>
  <c r="F1736" i="22"/>
  <c r="F1737" i="22"/>
  <c r="F1738" i="22"/>
  <c r="F1739" i="22"/>
  <c r="F1740" i="22"/>
  <c r="F1741" i="22"/>
  <c r="F1742" i="22"/>
  <c r="F1743" i="22"/>
  <c r="F1744" i="22"/>
  <c r="F1745" i="22"/>
  <c r="F1746" i="22"/>
  <c r="F1747" i="22"/>
  <c r="F1748" i="22"/>
  <c r="F1749" i="22"/>
  <c r="F1750" i="22"/>
  <c r="F1751" i="22"/>
  <c r="F1752" i="22"/>
  <c r="F1753" i="22"/>
  <c r="F1754" i="22"/>
  <c r="F1755" i="22"/>
  <c r="F1756" i="22"/>
  <c r="F1757" i="22"/>
  <c r="F1758" i="22"/>
  <c r="F1759" i="22"/>
  <c r="F1760" i="22"/>
  <c r="F1761" i="22"/>
  <c r="F1762" i="22"/>
  <c r="F1763" i="22"/>
  <c r="F1764" i="22"/>
  <c r="F1765" i="22"/>
  <c r="F1766" i="22"/>
  <c r="F1767" i="22"/>
  <c r="F1768" i="22"/>
  <c r="F1769" i="22"/>
  <c r="F1770" i="22"/>
  <c r="F1771" i="22"/>
  <c r="F1772" i="22"/>
  <c r="F1773" i="22"/>
  <c r="F1774" i="22"/>
  <c r="F1775" i="22"/>
  <c r="F1776" i="22"/>
  <c r="F1777" i="22"/>
  <c r="F1778" i="22"/>
  <c r="F1779" i="22"/>
  <c r="F1780" i="22"/>
  <c r="F1781" i="22"/>
  <c r="F1782" i="22"/>
  <c r="F1783" i="22"/>
  <c r="F1784" i="22"/>
  <c r="F1785" i="22"/>
  <c r="F1786" i="22"/>
  <c r="F1787" i="22"/>
  <c r="F1788" i="22"/>
  <c r="F1789" i="22"/>
  <c r="F1790" i="22"/>
  <c r="F1791" i="22"/>
  <c r="F1792" i="22"/>
  <c r="F1793" i="22"/>
  <c r="F1794" i="22"/>
  <c r="F1795" i="22"/>
  <c r="F1796" i="22"/>
  <c r="F1797" i="22"/>
  <c r="F1798" i="22"/>
  <c r="F1799" i="22"/>
  <c r="F1800" i="22"/>
  <c r="F1801" i="22"/>
  <c r="F1802" i="22"/>
  <c r="F1803" i="22"/>
  <c r="F1804" i="22"/>
  <c r="F1805" i="22"/>
  <c r="F1806" i="22"/>
  <c r="F1807" i="22"/>
  <c r="F1808" i="22"/>
  <c r="F1809" i="22"/>
  <c r="F1810" i="22"/>
  <c r="F1811" i="22"/>
  <c r="F1812" i="22"/>
  <c r="F1813" i="22"/>
  <c r="F1814" i="22"/>
  <c r="F1815" i="22"/>
  <c r="F1816" i="22"/>
  <c r="F1817" i="22"/>
  <c r="F1818" i="22"/>
  <c r="F1819" i="22"/>
  <c r="F1820" i="22"/>
  <c r="F1821" i="22"/>
  <c r="F1822" i="22"/>
  <c r="F1823" i="22"/>
  <c r="F1824" i="22"/>
  <c r="F1825" i="22"/>
  <c r="F1826" i="22"/>
  <c r="F1827" i="22"/>
  <c r="F1828" i="22"/>
  <c r="F1829" i="22"/>
  <c r="F1832" i="22"/>
  <c r="F1835" i="22"/>
  <c r="F1838" i="22"/>
  <c r="F1841" i="22"/>
  <c r="F1844" i="22"/>
  <c r="F1847" i="22"/>
  <c r="F1850" i="22"/>
  <c r="F1851" i="22"/>
  <c r="F1852" i="22"/>
  <c r="F1853" i="22"/>
  <c r="F1854" i="22"/>
  <c r="F1855" i="22"/>
  <c r="F1856" i="22"/>
  <c r="F1857" i="22"/>
  <c r="F1858" i="22"/>
  <c r="F1859" i="22"/>
  <c r="F1860" i="22"/>
  <c r="F1861" i="22"/>
  <c r="F1862" i="22"/>
  <c r="F1863" i="22"/>
  <c r="F1864" i="22"/>
  <c r="F1865" i="22"/>
  <c r="F1866" i="22"/>
  <c r="F1867" i="22"/>
  <c r="F1868" i="22"/>
  <c r="F1869" i="22"/>
  <c r="F1870" i="22"/>
  <c r="F1871" i="22"/>
  <c r="F1872" i="22"/>
  <c r="F1873" i="22"/>
  <c r="F1874" i="22"/>
  <c r="F1875" i="22"/>
  <c r="F1876" i="22"/>
  <c r="F1877" i="22"/>
  <c r="F1878" i="22"/>
  <c r="F1879" i="22"/>
  <c r="F1880" i="22"/>
  <c r="F1881" i="22"/>
  <c r="F1882" i="22"/>
  <c r="F1883" i="22"/>
  <c r="F1884" i="22"/>
  <c r="F1885" i="22"/>
  <c r="F1886" i="22"/>
  <c r="F1887" i="22"/>
  <c r="F1888" i="22"/>
  <c r="F1889" i="22"/>
  <c r="F1890" i="22"/>
  <c r="F1891" i="22"/>
  <c r="F1892" i="22"/>
  <c r="F1893" i="22"/>
  <c r="F1894" i="22"/>
  <c r="F1895" i="22"/>
  <c r="F1896" i="22"/>
  <c r="F1897" i="22"/>
  <c r="F1898" i="22"/>
  <c r="F1899" i="22"/>
  <c r="F1900" i="22"/>
  <c r="F1901" i="22"/>
  <c r="F1902" i="22"/>
  <c r="F1903" i="22"/>
  <c r="F1904" i="22"/>
  <c r="F1905" i="22"/>
  <c r="F1906" i="22"/>
  <c r="F1907" i="22"/>
  <c r="F1908" i="22"/>
  <c r="F1909" i="22"/>
  <c r="F1910" i="22"/>
  <c r="F1911" i="22"/>
  <c r="F1912" i="22"/>
  <c r="F1913" i="22"/>
  <c r="F1914" i="22"/>
  <c r="F1915" i="22"/>
  <c r="F1916" i="22"/>
  <c r="F1917" i="22"/>
  <c r="F1918" i="22"/>
  <c r="F1919" i="22"/>
  <c r="F1920" i="22"/>
  <c r="F1921" i="22"/>
  <c r="F1922" i="22"/>
  <c r="F1923" i="22"/>
  <c r="F1924" i="22"/>
  <c r="F1925" i="22"/>
  <c r="F1926" i="22"/>
  <c r="F1927" i="22"/>
  <c r="F1928" i="22"/>
  <c r="F1929" i="22"/>
  <c r="F1930" i="22"/>
  <c r="F1931" i="22"/>
  <c r="F1932" i="22"/>
  <c r="F1933" i="22"/>
  <c r="F1934" i="22"/>
  <c r="F1935" i="22"/>
  <c r="F1936" i="22"/>
  <c r="F1937" i="22"/>
  <c r="F1938" i="22"/>
  <c r="F1939" i="22"/>
  <c r="F1940" i="22"/>
  <c r="F1941" i="22"/>
  <c r="F1942" i="22"/>
  <c r="F1943" i="22"/>
  <c r="F1944" i="22"/>
  <c r="F1945" i="22"/>
  <c r="F1946" i="22"/>
  <c r="F1947" i="22"/>
  <c r="F1948" i="22"/>
  <c r="F1949" i="22"/>
  <c r="F1950" i="22"/>
  <c r="F1951" i="22"/>
  <c r="F1952" i="22"/>
  <c r="F1953" i="22"/>
  <c r="F1954" i="22"/>
  <c r="F1955" i="22"/>
  <c r="F1956" i="22"/>
  <c r="F1957" i="22"/>
  <c r="F1958" i="22"/>
  <c r="F1959" i="22"/>
  <c r="F1960" i="22"/>
  <c r="F1961" i="22"/>
  <c r="F1962" i="22"/>
  <c r="F1963" i="22"/>
  <c r="F1964" i="22"/>
  <c r="F1965" i="22"/>
  <c r="F1966" i="22"/>
  <c r="F1967" i="22"/>
  <c r="F1968" i="22"/>
  <c r="F1969" i="22"/>
  <c r="F1970" i="22"/>
  <c r="F1971" i="22"/>
  <c r="F1972" i="22"/>
  <c r="F1973" i="22"/>
  <c r="F1974" i="22"/>
  <c r="F1975" i="22"/>
  <c r="F1976" i="22"/>
  <c r="F1977" i="22"/>
  <c r="F1978" i="22"/>
  <c r="F1979" i="22"/>
  <c r="F1980" i="22"/>
  <c r="F1981" i="22"/>
  <c r="F1982" i="22"/>
  <c r="F1983" i="22"/>
  <c r="F1984" i="22"/>
  <c r="F1985" i="22"/>
  <c r="F1986" i="22"/>
  <c r="F1987" i="22"/>
  <c r="F1988" i="22"/>
  <c r="F1989" i="22"/>
  <c r="F1990" i="22"/>
  <c r="F1991" i="22"/>
  <c r="F1992" i="22"/>
  <c r="F1993" i="22"/>
  <c r="F1994" i="22"/>
  <c r="F1995" i="22"/>
  <c r="F1996" i="22"/>
  <c r="F1997" i="22"/>
  <c r="F1998" i="22"/>
  <c r="F1999" i="22"/>
  <c r="F2000" i="22"/>
  <c r="F2001" i="22"/>
  <c r="F2002" i="22"/>
  <c r="F2003" i="22"/>
  <c r="F2004" i="22"/>
  <c r="F2005" i="22"/>
  <c r="F2006" i="22"/>
  <c r="F2007" i="22"/>
  <c r="F2008" i="22"/>
  <c r="F2009" i="22"/>
  <c r="F2010" i="22"/>
  <c r="F2011" i="22"/>
  <c r="F2012" i="22"/>
  <c r="F2013" i="22"/>
  <c r="F2014" i="22"/>
  <c r="F2015" i="22"/>
  <c r="F2016" i="22"/>
  <c r="F2017" i="22"/>
  <c r="F2018" i="22"/>
  <c r="F2019" i="22"/>
  <c r="F2020" i="22"/>
  <c r="F2021" i="22"/>
  <c r="F2022" i="22"/>
  <c r="F2023" i="22"/>
  <c r="F2024" i="22"/>
  <c r="F2025" i="22"/>
  <c r="F2026" i="22"/>
  <c r="F2027" i="22"/>
  <c r="F2028" i="22"/>
  <c r="F2029" i="22"/>
  <c r="F2030" i="22"/>
  <c r="F2031" i="22"/>
  <c r="F2032" i="22"/>
  <c r="F2033" i="22"/>
  <c r="F2034" i="22"/>
  <c r="F2035" i="22"/>
  <c r="F2036" i="22"/>
  <c r="F2037" i="22"/>
  <c r="F2038" i="22"/>
  <c r="F2039" i="22"/>
  <c r="F2040" i="22"/>
  <c r="F2041" i="22"/>
  <c r="F2042" i="22"/>
  <c r="F2043" i="22"/>
  <c r="F2044" i="22"/>
  <c r="F2045" i="22"/>
  <c r="F2046" i="22"/>
  <c r="F2047" i="22"/>
  <c r="F2048" i="22"/>
  <c r="F2049" i="22"/>
  <c r="F2050" i="22"/>
  <c r="F2051" i="22"/>
  <c r="F2052" i="22"/>
  <c r="F2053" i="22"/>
  <c r="F2054" i="22"/>
  <c r="F2055" i="22"/>
  <c r="F2056" i="22"/>
  <c r="F2057" i="22"/>
  <c r="F2058" i="22"/>
  <c r="F2059" i="22"/>
  <c r="F2060" i="22"/>
  <c r="F2061" i="22"/>
  <c r="F2062" i="22"/>
  <c r="F2063" i="22"/>
  <c r="F2064" i="22"/>
  <c r="F2065" i="22"/>
  <c r="F2066" i="22"/>
  <c r="F2067" i="22"/>
  <c r="F2068" i="22"/>
  <c r="F2069" i="22"/>
  <c r="F2070" i="22"/>
  <c r="F2071" i="22"/>
  <c r="F2072" i="22"/>
  <c r="F2073" i="22"/>
  <c r="F2074" i="22"/>
  <c r="F2075" i="22"/>
  <c r="F2076" i="22"/>
  <c r="F2077" i="22"/>
  <c r="F2078" i="22"/>
  <c r="F2079" i="22"/>
  <c r="F2080" i="22"/>
  <c r="F2081" i="22"/>
  <c r="F2082" i="22"/>
  <c r="F2083" i="22"/>
  <c r="F2084" i="22"/>
  <c r="F2085" i="22"/>
  <c r="F2086" i="22"/>
  <c r="F2087"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53" i="22"/>
  <c r="A178" i="22"/>
  <c r="A203" i="22"/>
  <c r="A228" i="22"/>
  <c r="A253" i="22"/>
  <c r="A278" i="22"/>
  <c r="A303" i="22"/>
  <c r="A328" i="22"/>
  <c r="A353" i="22"/>
  <c r="A378" i="22"/>
  <c r="A403" i="22"/>
  <c r="A428" i="22"/>
  <c r="A453" i="22"/>
  <c r="A478" i="22"/>
  <c r="A503" i="22"/>
  <c r="A528" i="22"/>
  <c r="A553" i="22"/>
  <c r="A578" i="22"/>
  <c r="A624" i="22"/>
  <c r="A129" i="22"/>
  <c r="A130" i="22"/>
  <c r="A131" i="22"/>
  <c r="A132" i="22"/>
  <c r="A133" i="22"/>
  <c r="A134" i="22"/>
  <c r="A135" i="22"/>
  <c r="A136" i="22"/>
  <c r="A137" i="22"/>
  <c r="A138" i="22"/>
  <c r="A139" i="22"/>
  <c r="A140" i="22"/>
  <c r="A141" i="22"/>
  <c r="A142" i="22"/>
  <c r="A143" i="22"/>
  <c r="A144" i="22"/>
  <c r="A145" i="22"/>
  <c r="A146" i="22"/>
  <c r="A147" i="22"/>
  <c r="A148" i="22"/>
  <c r="A149" i="22"/>
  <c r="A154" i="22"/>
  <c r="A155" i="22"/>
  <c r="A156" i="22"/>
  <c r="A157" i="22"/>
  <c r="A158" i="22"/>
  <c r="A159" i="22"/>
  <c r="A160" i="22"/>
  <c r="A161" i="22"/>
  <c r="A162" i="22"/>
  <c r="A163" i="22"/>
  <c r="A164" i="22"/>
  <c r="A165" i="22"/>
  <c r="A166" i="22"/>
  <c r="A167" i="22"/>
  <c r="A168" i="22"/>
  <c r="A169" i="22"/>
  <c r="A170" i="22"/>
  <c r="A171" i="22"/>
  <c r="A172" i="22"/>
  <c r="A173" i="22"/>
  <c r="A174" i="22"/>
  <c r="A179" i="22"/>
  <c r="A180" i="22"/>
  <c r="A181" i="22"/>
  <c r="A182" i="22"/>
  <c r="A183" i="22"/>
  <c r="A184" i="22"/>
  <c r="A185" i="22"/>
  <c r="A186" i="22"/>
  <c r="A187" i="22"/>
  <c r="A188" i="22"/>
  <c r="A189" i="22"/>
  <c r="A190" i="22"/>
  <c r="A191" i="22"/>
  <c r="A192" i="22"/>
  <c r="A193" i="22"/>
  <c r="A194" i="22"/>
  <c r="A195" i="22"/>
  <c r="A196" i="22"/>
  <c r="A197" i="22"/>
  <c r="A198" i="22"/>
  <c r="A199" i="22"/>
  <c r="A204" i="22"/>
  <c r="A205" i="22"/>
  <c r="A206" i="22"/>
  <c r="A207" i="22"/>
  <c r="A208" i="22"/>
  <c r="A209" i="22"/>
  <c r="A210" i="22"/>
  <c r="A211" i="22"/>
  <c r="A212" i="22"/>
  <c r="A213" i="22"/>
  <c r="A214" i="22"/>
  <c r="A215" i="22"/>
  <c r="A216" i="22"/>
  <c r="A217" i="22"/>
  <c r="A218" i="22"/>
  <c r="A219" i="22"/>
  <c r="A220" i="22"/>
  <c r="A221" i="22"/>
  <c r="A222" i="22"/>
  <c r="A223" i="22"/>
  <c r="A224" i="22"/>
  <c r="A229" i="22"/>
  <c r="A230" i="22"/>
  <c r="A231" i="22"/>
  <c r="A232" i="22"/>
  <c r="A233" i="22"/>
  <c r="A234" i="22"/>
  <c r="A235" i="22"/>
  <c r="A236" i="22"/>
  <c r="A237" i="22"/>
  <c r="A238" i="22"/>
  <c r="A239" i="22"/>
  <c r="A240" i="22"/>
  <c r="A241" i="22"/>
  <c r="A242" i="22"/>
  <c r="A243" i="22"/>
  <c r="A244" i="22"/>
  <c r="A245" i="22"/>
  <c r="A246" i="22"/>
  <c r="A247" i="22"/>
  <c r="A248" i="22"/>
  <c r="A249" i="22"/>
  <c r="A254" i="22"/>
  <c r="A255" i="22"/>
  <c r="A256" i="22"/>
  <c r="A257" i="22"/>
  <c r="A258" i="22"/>
  <c r="A259" i="22"/>
  <c r="A260" i="22"/>
  <c r="A261" i="22"/>
  <c r="A262" i="22"/>
  <c r="A263" i="22"/>
  <c r="A264" i="22"/>
  <c r="A265" i="22"/>
  <c r="A266" i="22"/>
  <c r="A267" i="22"/>
  <c r="A268" i="22"/>
  <c r="A269" i="22"/>
  <c r="A270" i="22"/>
  <c r="A271" i="22"/>
  <c r="A272" i="22"/>
  <c r="A273" i="22"/>
  <c r="A274" i="22"/>
  <c r="A279" i="22"/>
  <c r="A280" i="22"/>
  <c r="A281" i="22"/>
  <c r="A282" i="22"/>
  <c r="A283" i="22"/>
  <c r="A284" i="22"/>
  <c r="A285" i="22"/>
  <c r="A286" i="22"/>
  <c r="A287" i="22"/>
  <c r="A288" i="22"/>
  <c r="A289" i="22"/>
  <c r="A290" i="22"/>
  <c r="A291" i="22"/>
  <c r="A292" i="22"/>
  <c r="A293" i="22"/>
  <c r="A294" i="22"/>
  <c r="A295" i="22"/>
  <c r="A296" i="22"/>
  <c r="A297" i="22"/>
  <c r="A298" i="22"/>
  <c r="A299" i="22"/>
  <c r="A304" i="22"/>
  <c r="A305" i="22"/>
  <c r="A306" i="22"/>
  <c r="A307" i="22"/>
  <c r="A308" i="22"/>
  <c r="A309" i="22"/>
  <c r="A310" i="22"/>
  <c r="A311" i="22"/>
  <c r="A312" i="22"/>
  <c r="A313" i="22"/>
  <c r="A314" i="22"/>
  <c r="A315" i="22"/>
  <c r="A316" i="22"/>
  <c r="A317" i="22"/>
  <c r="A318" i="22"/>
  <c r="A319" i="22"/>
  <c r="A320" i="22"/>
  <c r="A321" i="22"/>
  <c r="A322" i="22"/>
  <c r="A323" i="22"/>
  <c r="A324" i="22"/>
  <c r="A329" i="22"/>
  <c r="A330" i="22"/>
  <c r="A331" i="22"/>
  <c r="A332" i="22"/>
  <c r="A333" i="22"/>
  <c r="A334" i="22"/>
  <c r="A335" i="22"/>
  <c r="A336" i="22"/>
  <c r="A337" i="22"/>
  <c r="A338" i="22"/>
  <c r="A339" i="22"/>
  <c r="A340" i="22"/>
  <c r="A341" i="22"/>
  <c r="A342" i="22"/>
  <c r="A343" i="22"/>
  <c r="A344" i="22"/>
  <c r="A345" i="22"/>
  <c r="A346" i="22"/>
  <c r="A347" i="22"/>
  <c r="A348" i="22"/>
  <c r="A349" i="22"/>
  <c r="A354" i="22"/>
  <c r="A355" i="22"/>
  <c r="A356" i="22"/>
  <c r="A357" i="22"/>
  <c r="A358" i="22"/>
  <c r="A359" i="22"/>
  <c r="A360" i="22"/>
  <c r="A361" i="22"/>
  <c r="A362" i="22"/>
  <c r="A363" i="22"/>
  <c r="A364" i="22"/>
  <c r="A365" i="22"/>
  <c r="A366" i="22"/>
  <c r="A367" i="22"/>
  <c r="A368" i="22"/>
  <c r="A369" i="22"/>
  <c r="A370" i="22"/>
  <c r="A371" i="22"/>
  <c r="A372" i="22"/>
  <c r="A373" i="22"/>
  <c r="A374" i="22"/>
  <c r="A379" i="22"/>
  <c r="A380" i="22"/>
  <c r="A381" i="22"/>
  <c r="A382" i="22"/>
  <c r="A383" i="22"/>
  <c r="A384" i="22"/>
  <c r="A385" i="22"/>
  <c r="A386" i="22"/>
  <c r="A387" i="22"/>
  <c r="A388" i="22"/>
  <c r="A389" i="22"/>
  <c r="A390" i="22"/>
  <c r="A391" i="22"/>
  <c r="A392" i="22"/>
  <c r="A393" i="22"/>
  <c r="A394" i="22"/>
  <c r="A395" i="22"/>
  <c r="A396" i="22"/>
  <c r="A397" i="22"/>
  <c r="A398" i="22"/>
  <c r="A399" i="22"/>
  <c r="A404" i="22"/>
  <c r="A405" i="22"/>
  <c r="A406" i="22"/>
  <c r="A407" i="22"/>
  <c r="A408" i="22"/>
  <c r="A409" i="22"/>
  <c r="A410" i="22"/>
  <c r="A411" i="22"/>
  <c r="A412" i="22"/>
  <c r="A413" i="22"/>
  <c r="A414" i="22"/>
  <c r="A415" i="22"/>
  <c r="A416" i="22"/>
  <c r="A417" i="22"/>
  <c r="A418" i="22"/>
  <c r="A419" i="22"/>
  <c r="A420" i="22"/>
  <c r="A421" i="22"/>
  <c r="A422" i="22"/>
  <c r="A423" i="22"/>
  <c r="A424" i="22"/>
  <c r="A429" i="22"/>
  <c r="A430" i="22"/>
  <c r="A431" i="22"/>
  <c r="A432" i="22"/>
  <c r="A433" i="22"/>
  <c r="A434" i="22"/>
  <c r="A435" i="22"/>
  <c r="A436" i="22"/>
  <c r="A437" i="22"/>
  <c r="A438" i="22"/>
  <c r="A439" i="22"/>
  <c r="A440" i="22"/>
  <c r="A441" i="22"/>
  <c r="A442" i="22"/>
  <c r="A443" i="22"/>
  <c r="A444" i="22"/>
  <c r="A445" i="22"/>
  <c r="A446" i="22"/>
  <c r="A447" i="22"/>
  <c r="A448" i="22"/>
  <c r="A449" i="22"/>
  <c r="A454" i="22"/>
  <c r="A455" i="22"/>
  <c r="A456" i="22"/>
  <c r="A457" i="22"/>
  <c r="A458" i="22"/>
  <c r="A459" i="22"/>
  <c r="A460" i="22"/>
  <c r="A461" i="22"/>
  <c r="A462" i="22"/>
  <c r="A463" i="22"/>
  <c r="A464" i="22"/>
  <c r="A465" i="22"/>
  <c r="A466" i="22"/>
  <c r="A467" i="22"/>
  <c r="A468" i="22"/>
  <c r="A469" i="22"/>
  <c r="A470" i="22"/>
  <c r="A471" i="22"/>
  <c r="A472" i="22"/>
  <c r="A473" i="22"/>
  <c r="A474" i="22"/>
  <c r="A479" i="22"/>
  <c r="A480" i="22"/>
  <c r="A481" i="22"/>
  <c r="A482" i="22"/>
  <c r="A483" i="22"/>
  <c r="A484" i="22"/>
  <c r="A485" i="22"/>
  <c r="A486" i="22"/>
  <c r="A487" i="22"/>
  <c r="A488" i="22"/>
  <c r="A489" i="22"/>
  <c r="A490" i="22"/>
  <c r="A491" i="22"/>
  <c r="A492" i="22"/>
  <c r="A493" i="22"/>
  <c r="A494" i="22"/>
  <c r="A495" i="22"/>
  <c r="A496" i="22"/>
  <c r="A497" i="22"/>
  <c r="A498" i="22"/>
  <c r="A499" i="22"/>
  <c r="A504" i="22"/>
  <c r="A505" i="22"/>
  <c r="A506" i="22"/>
  <c r="A507" i="22"/>
  <c r="A508" i="22"/>
  <c r="A509" i="22"/>
  <c r="A510" i="22"/>
  <c r="A511" i="22"/>
  <c r="A512" i="22"/>
  <c r="A513" i="22"/>
  <c r="A514" i="22"/>
  <c r="A515" i="22"/>
  <c r="A516" i="22"/>
  <c r="A517" i="22"/>
  <c r="A518" i="22"/>
  <c r="A519" i="22"/>
  <c r="A520" i="22"/>
  <c r="A521" i="22"/>
  <c r="A522" i="22"/>
  <c r="A523" i="22"/>
  <c r="A524" i="22"/>
  <c r="A529" i="22"/>
  <c r="A530" i="22"/>
  <c r="A531" i="22"/>
  <c r="A532" i="22"/>
  <c r="A533" i="22"/>
  <c r="A534" i="22"/>
  <c r="A535" i="22"/>
  <c r="A536" i="22"/>
  <c r="A537" i="22"/>
  <c r="A538" i="22"/>
  <c r="A539" i="22"/>
  <c r="A540" i="22"/>
  <c r="A541" i="22"/>
  <c r="A542" i="22"/>
  <c r="A543" i="22"/>
  <c r="A544" i="22"/>
  <c r="A545" i="22"/>
  <c r="A546" i="22"/>
  <c r="A547" i="22"/>
  <c r="A548" i="22"/>
  <c r="A549" i="22"/>
  <c r="A554" i="22"/>
  <c r="A555" i="22"/>
  <c r="A556" i="22"/>
  <c r="A557" i="22"/>
  <c r="A558" i="22"/>
  <c r="A559" i="22"/>
  <c r="A560" i="22"/>
  <c r="A561" i="22"/>
  <c r="A562" i="22"/>
  <c r="A563" i="22"/>
  <c r="A564" i="22"/>
  <c r="A565" i="22"/>
  <c r="A566" i="22"/>
  <c r="A567" i="22"/>
  <c r="A568" i="22"/>
  <c r="A569" i="22"/>
  <c r="A570" i="22"/>
  <c r="A571" i="22"/>
  <c r="A572" i="22"/>
  <c r="A573" i="22"/>
  <c r="A574" i="22"/>
  <c r="A579" i="22"/>
  <c r="A580" i="22"/>
  <c r="A581" i="22"/>
  <c r="A582" i="22"/>
  <c r="A583" i="22"/>
  <c r="A584" i="22"/>
  <c r="A585" i="22"/>
  <c r="A586" i="22"/>
  <c r="A587" i="22"/>
  <c r="A588" i="22"/>
  <c r="A589" i="22"/>
  <c r="A590" i="22"/>
  <c r="A591" i="22"/>
  <c r="A592" i="22"/>
  <c r="A593" i="22"/>
  <c r="A594" i="22"/>
  <c r="A595" i="22"/>
  <c r="A596" i="22"/>
  <c r="A597" i="22"/>
  <c r="A598" i="22"/>
  <c r="A599" i="22"/>
  <c r="A603" i="22"/>
  <c r="A604" i="22"/>
  <c r="A605" i="22"/>
  <c r="A606" i="22"/>
  <c r="A607" i="22"/>
  <c r="A608" i="22"/>
  <c r="A609" i="22"/>
  <c r="A610" i="22"/>
  <c r="A611" i="22"/>
  <c r="A612" i="22"/>
  <c r="A613" i="22"/>
  <c r="A614" i="22"/>
  <c r="A615" i="22"/>
  <c r="A616" i="22"/>
  <c r="A617" i="22"/>
  <c r="A618" i="22"/>
  <c r="A619" i="22"/>
  <c r="A620" i="22"/>
  <c r="A621" i="22"/>
  <c r="A622" i="22"/>
  <c r="A623" i="22"/>
  <c r="A150" i="22"/>
  <c r="A151" i="22"/>
  <c r="A152" i="22"/>
  <c r="A175" i="22"/>
  <c r="A176" i="22"/>
  <c r="A177" i="22"/>
  <c r="A200" i="22"/>
  <c r="A201" i="22"/>
  <c r="A202" i="22"/>
  <c r="A225" i="22"/>
  <c r="A226" i="22"/>
  <c r="A227" i="22"/>
  <c r="A250" i="22"/>
  <c r="A251" i="22"/>
  <c r="A252" i="22"/>
  <c r="A275" i="22"/>
  <c r="A276" i="22"/>
  <c r="A277" i="22"/>
  <c r="A300" i="22"/>
  <c r="A301" i="22"/>
  <c r="A302" i="22"/>
  <c r="A325" i="22"/>
  <c r="A326" i="22"/>
  <c r="A327" i="22"/>
  <c r="A350" i="22"/>
  <c r="A351" i="22"/>
  <c r="A352" i="22"/>
  <c r="A375" i="22"/>
  <c r="A376" i="22"/>
  <c r="A377" i="22"/>
  <c r="A400" i="22"/>
  <c r="A401" i="22"/>
  <c r="A402" i="22"/>
  <c r="A425" i="22"/>
  <c r="A426" i="22"/>
  <c r="A427" i="22"/>
  <c r="A450" i="22"/>
  <c r="A451" i="22"/>
  <c r="A452" i="22"/>
  <c r="A475" i="22"/>
  <c r="A476" i="22"/>
  <c r="A477" i="22"/>
  <c r="A500" i="22"/>
  <c r="A501" i="22"/>
  <c r="A502" i="22"/>
  <c r="A525" i="22"/>
  <c r="A526" i="22"/>
  <c r="A527" i="22"/>
  <c r="A550" i="22"/>
  <c r="A551" i="22"/>
  <c r="A552" i="22"/>
  <c r="A575" i="22"/>
  <c r="A576" i="22"/>
  <c r="A577" i="22"/>
  <c r="A600" i="22"/>
  <c r="A601" i="22"/>
  <c r="A602" i="22"/>
  <c r="A625" i="22"/>
  <c r="A626" i="22"/>
  <c r="A627" i="22"/>
  <c r="A628" i="22"/>
  <c r="A629" i="22"/>
  <c r="A630" i="22"/>
  <c r="A631" i="22"/>
  <c r="A632" i="22"/>
  <c r="A633" i="22"/>
  <c r="A634" i="22"/>
  <c r="A635" i="22"/>
  <c r="A636" i="22"/>
  <c r="A637" i="22"/>
  <c r="A638" i="22"/>
  <c r="A639" i="22"/>
  <c r="A640" i="22"/>
  <c r="A641" i="22"/>
  <c r="A642" i="22"/>
  <c r="A643" i="22"/>
  <c r="A644" i="22"/>
  <c r="A645" i="22"/>
  <c r="A646" i="22"/>
  <c r="A647" i="22"/>
  <c r="A648" i="22"/>
  <c r="A649" i="22"/>
  <c r="A650" i="22"/>
  <c r="A651" i="22"/>
  <c r="A652" i="22"/>
  <c r="A653" i="22"/>
  <c r="A654" i="22"/>
  <c r="A655" i="22"/>
  <c r="A656" i="22"/>
  <c r="A657" i="22"/>
  <c r="A658" i="22"/>
  <c r="A659" i="22"/>
  <c r="A660" i="22"/>
  <c r="A661" i="22"/>
  <c r="A662" i="22"/>
  <c r="A663" i="22"/>
  <c r="A664" i="22"/>
  <c r="A665" i="22"/>
  <c r="A666" i="22"/>
  <c r="A667" i="22"/>
  <c r="A668" i="22"/>
  <c r="A669" i="22"/>
  <c r="A670" i="22"/>
  <c r="A671" i="22"/>
  <c r="A672" i="22"/>
  <c r="A673" i="22"/>
  <c r="A674" i="22"/>
  <c r="A675" i="22"/>
  <c r="A676" i="22"/>
  <c r="A677" i="22"/>
  <c r="A678" i="22"/>
  <c r="A679" i="22"/>
  <c r="A680" i="22"/>
  <c r="A681" i="22"/>
  <c r="A682" i="22"/>
  <c r="A683" i="22"/>
  <c r="A684" i="22"/>
  <c r="A685" i="22"/>
  <c r="A686" i="22"/>
  <c r="A687" i="22"/>
  <c r="A688" i="22"/>
  <c r="A689" i="22"/>
  <c r="A690" i="22"/>
  <c r="A691" i="22"/>
  <c r="A692" i="22"/>
  <c r="A693" i="22"/>
  <c r="A694" i="22"/>
  <c r="A695" i="22"/>
  <c r="A696" i="22"/>
  <c r="A697" i="22"/>
  <c r="A698" i="22"/>
  <c r="A699" i="22"/>
  <c r="A700" i="22"/>
  <c r="A701" i="22"/>
  <c r="A702" i="22"/>
  <c r="A703" i="22"/>
  <c r="A704" i="22"/>
  <c r="A705" i="22"/>
  <c r="A706" i="22"/>
  <c r="A707" i="22"/>
  <c r="A708" i="22"/>
  <c r="A709" i="22"/>
  <c r="A710" i="22"/>
  <c r="A711" i="22"/>
  <c r="A712" i="22"/>
  <c r="A713" i="22"/>
  <c r="A714" i="22"/>
  <c r="A715" i="22"/>
  <c r="A716" i="22"/>
  <c r="A717" i="22"/>
  <c r="A718" i="22"/>
  <c r="A719" i="22"/>
  <c r="A720" i="22"/>
  <c r="A721" i="22"/>
  <c r="A722" i="22"/>
  <c r="A723" i="22"/>
  <c r="A724" i="22"/>
  <c r="A725" i="22"/>
  <c r="A726" i="22"/>
  <c r="A727" i="22"/>
  <c r="A728" i="22"/>
  <c r="A729" i="22"/>
  <c r="A730" i="22"/>
  <c r="A731" i="22"/>
  <c r="A732" i="22"/>
  <c r="A733" i="22"/>
  <c r="A734" i="22"/>
  <c r="A735" i="22"/>
  <c r="A736" i="22"/>
  <c r="A737" i="22"/>
  <c r="A738" i="22"/>
  <c r="A739" i="22"/>
  <c r="A740" i="22"/>
  <c r="A741" i="22"/>
  <c r="A742" i="22"/>
  <c r="A743" i="22"/>
  <c r="A744" i="22"/>
  <c r="A745" i="22"/>
  <c r="A746" i="22"/>
  <c r="A747" i="22"/>
  <c r="A748" i="22"/>
  <c r="A749" i="22"/>
  <c r="A750" i="22"/>
  <c r="A751" i="22"/>
  <c r="A752" i="22"/>
  <c r="A753" i="22"/>
  <c r="A754" i="22"/>
  <c r="A755" i="22"/>
  <c r="A756" i="22"/>
  <c r="A757" i="22"/>
  <c r="A758" i="22"/>
  <c r="A759" i="22"/>
  <c r="A760" i="22"/>
  <c r="A761" i="22"/>
  <c r="A762" i="22"/>
  <c r="A763" i="22"/>
  <c r="A764" i="22"/>
  <c r="A765" i="22"/>
  <c r="A766" i="22"/>
  <c r="A767" i="22"/>
  <c r="A768" i="22"/>
  <c r="A769" i="22"/>
  <c r="A770" i="22"/>
  <c r="A771" i="22"/>
  <c r="A772" i="22"/>
  <c r="A773" i="22"/>
  <c r="A774" i="22"/>
  <c r="A775" i="22"/>
  <c r="A776" i="22"/>
  <c r="A777" i="22"/>
  <c r="A778" i="22"/>
  <c r="A779" i="22"/>
  <c r="A780" i="22"/>
  <c r="A781" i="22"/>
  <c r="A782" i="22"/>
  <c r="A783" i="22"/>
  <c r="A784" i="22"/>
  <c r="A785" i="22"/>
  <c r="A786" i="22"/>
  <c r="A787" i="22"/>
  <c r="A788" i="22"/>
  <c r="A789" i="22"/>
  <c r="A790" i="22"/>
  <c r="A791" i="22"/>
  <c r="A792" i="22"/>
  <c r="A793" i="22"/>
  <c r="A794" i="22"/>
  <c r="A795" i="22"/>
  <c r="A796" i="22"/>
  <c r="A797" i="22"/>
  <c r="A798" i="22"/>
  <c r="A799" i="22"/>
  <c r="A800" i="22"/>
  <c r="A801" i="22"/>
  <c r="A802" i="22"/>
  <c r="A803" i="22"/>
  <c r="A804" i="22"/>
  <c r="A805" i="22"/>
  <c r="A806" i="22"/>
  <c r="A807" i="22"/>
  <c r="A808" i="22"/>
  <c r="A809" i="22"/>
  <c r="A810" i="22"/>
  <c r="A811" i="22"/>
  <c r="A812" i="22"/>
  <c r="A813" i="22"/>
  <c r="A814" i="22"/>
  <c r="A815" i="22"/>
  <c r="A816" i="22"/>
  <c r="A817" i="22"/>
  <c r="A818" i="22"/>
  <c r="A819" i="22"/>
  <c r="A820" i="22"/>
  <c r="A821" i="22"/>
  <c r="A822" i="22"/>
  <c r="A823" i="22"/>
  <c r="A824" i="22"/>
  <c r="A825" i="22"/>
  <c r="A826" i="22"/>
  <c r="A827" i="22"/>
  <c r="A828" i="22"/>
  <c r="A829" i="22"/>
  <c r="A830" i="22"/>
  <c r="A831" i="22"/>
  <c r="A832" i="22"/>
  <c r="A833" i="22"/>
  <c r="A834" i="22"/>
  <c r="A835" i="22"/>
  <c r="A836" i="22"/>
  <c r="A837" i="22"/>
  <c r="A838" i="22"/>
  <c r="A839" i="22"/>
  <c r="A840" i="22"/>
  <c r="A841" i="22"/>
  <c r="A842" i="22"/>
  <c r="A843" i="22"/>
  <c r="A844" i="22"/>
  <c r="A845" i="22"/>
  <c r="A846" i="22"/>
  <c r="A847" i="22"/>
  <c r="A848" i="22"/>
  <c r="A849" i="22"/>
  <c r="A850" i="22"/>
  <c r="A851" i="22"/>
  <c r="A852" i="22"/>
  <c r="A853" i="22"/>
  <c r="A854" i="22"/>
  <c r="A855" i="22"/>
  <c r="A856" i="22"/>
  <c r="A857" i="22"/>
  <c r="A858" i="22"/>
  <c r="A859" i="22"/>
  <c r="A860" i="22"/>
  <c r="A861" i="22"/>
  <c r="A862" i="22"/>
  <c r="A863" i="22"/>
  <c r="A864" i="22"/>
  <c r="A865" i="22"/>
  <c r="A866" i="22"/>
  <c r="A867" i="22"/>
  <c r="A868" i="22"/>
  <c r="A869" i="22"/>
  <c r="A870" i="22"/>
  <c r="A871" i="22"/>
  <c r="A872" i="22"/>
  <c r="A873" i="22"/>
  <c r="A874" i="22"/>
  <c r="A875" i="22"/>
  <c r="A876" i="22"/>
  <c r="A877" i="22"/>
  <c r="A878" i="22"/>
  <c r="A879" i="22"/>
  <c r="A880" i="22"/>
  <c r="A881" i="22"/>
  <c r="A882" i="22"/>
  <c r="A883" i="22"/>
  <c r="A884" i="22"/>
  <c r="A885" i="22"/>
  <c r="A886" i="22"/>
  <c r="A887" i="22"/>
  <c r="A888" i="22"/>
  <c r="A889" i="22"/>
  <c r="A890" i="22"/>
  <c r="A891" i="22"/>
  <c r="A892" i="22"/>
  <c r="A893" i="22"/>
  <c r="A894" i="22"/>
  <c r="A895" i="22"/>
  <c r="A896" i="22"/>
  <c r="A897" i="22"/>
  <c r="A898" i="22"/>
  <c r="A899" i="22"/>
  <c r="A900" i="22"/>
  <c r="A901" i="22"/>
  <c r="A902" i="22"/>
  <c r="A903" i="22"/>
  <c r="A904" i="22"/>
  <c r="A905" i="22"/>
  <c r="A906" i="22"/>
  <c r="A907" i="22"/>
  <c r="A908" i="22"/>
  <c r="A909" i="22"/>
  <c r="A910" i="22"/>
  <c r="A911" i="22"/>
  <c r="A912" i="22"/>
  <c r="A913" i="22"/>
  <c r="A914" i="22"/>
  <c r="A915" i="22"/>
  <c r="A916" i="22"/>
  <c r="A917" i="22"/>
  <c r="A918" i="22"/>
  <c r="A919" i="22"/>
  <c r="A920" i="22"/>
  <c r="A921" i="22"/>
  <c r="A922" i="22"/>
  <c r="A923" i="22"/>
  <c r="A924" i="22"/>
  <c r="A925" i="22"/>
  <c r="A926" i="22"/>
  <c r="A927" i="22"/>
  <c r="A928" i="22"/>
  <c r="A929" i="22"/>
  <c r="A930" i="22"/>
  <c r="A931" i="22"/>
  <c r="A932" i="22"/>
  <c r="A933" i="22"/>
  <c r="A934" i="22"/>
  <c r="A935" i="22"/>
  <c r="A936" i="22"/>
  <c r="A937" i="22"/>
  <c r="A938" i="22"/>
  <c r="A939" i="22"/>
  <c r="A940" i="22"/>
  <c r="A941" i="22"/>
  <c r="A942" i="22"/>
  <c r="A943" i="22"/>
  <c r="A944" i="22"/>
  <c r="A945" i="22"/>
  <c r="A946" i="22"/>
  <c r="A947" i="22"/>
  <c r="A948" i="22"/>
  <c r="A949" i="22"/>
  <c r="A950" i="22"/>
  <c r="A951" i="22"/>
  <c r="A952" i="22"/>
  <c r="A953" i="22"/>
  <c r="A954" i="22"/>
  <c r="A955" i="22"/>
  <c r="A956" i="22"/>
  <c r="A957" i="22"/>
  <c r="A958" i="22"/>
  <c r="A959" i="22"/>
  <c r="A960" i="22"/>
  <c r="A961" i="22"/>
  <c r="A962" i="22"/>
  <c r="A963" i="22"/>
  <c r="A964" i="22"/>
  <c r="A965" i="22"/>
  <c r="A966" i="22"/>
  <c r="A967" i="22"/>
  <c r="A968" i="22"/>
  <c r="A969" i="22"/>
  <c r="A970" i="22"/>
  <c r="A971" i="22"/>
  <c r="A972" i="22"/>
  <c r="A973" i="22"/>
  <c r="A974" i="22"/>
  <c r="A975" i="22"/>
  <c r="A976" i="22"/>
  <c r="A977" i="22"/>
  <c r="A978" i="22"/>
  <c r="A979" i="22"/>
  <c r="A980" i="22"/>
  <c r="A981" i="22"/>
  <c r="A982" i="22"/>
  <c r="A983" i="22"/>
  <c r="A984" i="22"/>
  <c r="A985" i="22"/>
  <c r="A986" i="22"/>
  <c r="A987" i="22"/>
  <c r="A988" i="22"/>
  <c r="A989" i="22"/>
  <c r="A990" i="22"/>
  <c r="A991" i="22"/>
  <c r="A992" i="22"/>
  <c r="A993" i="22"/>
  <c r="A994" i="22"/>
  <c r="A995" i="22"/>
  <c r="A996" i="22"/>
  <c r="A997" i="22"/>
  <c r="A998" i="22"/>
  <c r="A999" i="22"/>
  <c r="A1000" i="22"/>
  <c r="A1001" i="22"/>
  <c r="A1002" i="22"/>
  <c r="A1003" i="22"/>
  <c r="A1004" i="22"/>
  <c r="A1005" i="22"/>
  <c r="A1006" i="22"/>
  <c r="A1007" i="22"/>
  <c r="A1008" i="22"/>
  <c r="A1009" i="22"/>
  <c r="A1010" i="22"/>
  <c r="A1011" i="22"/>
  <c r="A1012" i="22"/>
  <c r="A1013" i="22"/>
  <c r="A1014" i="22"/>
  <c r="A1015" i="22"/>
  <c r="A1016" i="22"/>
  <c r="A1017" i="22"/>
  <c r="A1018" i="22"/>
  <c r="A1019" i="22"/>
  <c r="A1020" i="22"/>
  <c r="A1021" i="22"/>
  <c r="A1022" i="22"/>
  <c r="A1023" i="22"/>
  <c r="A1024" i="22"/>
  <c r="A1025" i="22"/>
  <c r="A1026" i="22"/>
  <c r="A1027" i="22"/>
  <c r="A1028" i="22"/>
  <c r="A1029" i="22"/>
  <c r="A1030" i="22"/>
  <c r="A1031" i="22"/>
  <c r="A1032" i="22"/>
  <c r="A1033" i="22"/>
  <c r="A1034" i="22"/>
  <c r="A1035" i="22"/>
  <c r="A1036" i="22"/>
  <c r="A1037" i="22"/>
  <c r="A1038" i="22"/>
  <c r="A1039" i="22"/>
  <c r="A1040" i="22"/>
  <c r="A1041" i="22"/>
  <c r="A1042" i="22"/>
  <c r="A1043" i="22"/>
  <c r="A1044" i="22"/>
  <c r="A1045" i="22"/>
  <c r="A1046" i="22"/>
  <c r="A1047" i="22"/>
  <c r="A1048" i="22"/>
  <c r="A1049" i="22"/>
  <c r="A1050" i="22"/>
  <c r="A1051" i="22"/>
  <c r="A1052" i="22"/>
  <c r="A1053" i="22"/>
  <c r="A1054" i="22"/>
  <c r="A1055" i="22"/>
  <c r="A1056" i="22"/>
  <c r="A1057" i="22"/>
  <c r="A1058" i="22"/>
  <c r="A1059" i="22"/>
  <c r="A1060" i="22"/>
  <c r="A1061" i="22"/>
  <c r="A1062" i="22"/>
  <c r="A1063" i="22"/>
  <c r="A1064" i="22"/>
  <c r="A1065" i="22"/>
  <c r="A1066" i="22"/>
  <c r="A1067" i="22"/>
  <c r="A1068" i="22"/>
  <c r="A1069" i="22"/>
  <c r="A1070" i="22"/>
  <c r="A1071" i="22"/>
  <c r="A1072" i="22"/>
  <c r="A1073" i="22"/>
  <c r="A1074" i="22"/>
  <c r="A1075" i="22"/>
  <c r="A1076" i="22"/>
  <c r="A1077" i="22"/>
  <c r="A1078" i="22"/>
  <c r="A1079" i="22"/>
  <c r="A1080" i="22"/>
  <c r="A1081" i="22"/>
  <c r="A1082" i="22"/>
  <c r="A1083" i="22"/>
  <c r="A1084" i="22"/>
  <c r="A1085" i="22"/>
  <c r="A1086" i="22"/>
  <c r="A1087" i="22"/>
  <c r="A1088" i="22"/>
  <c r="A1089" i="22"/>
  <c r="A1090" i="22"/>
  <c r="A1091" i="22"/>
  <c r="A1092" i="22"/>
  <c r="A1093" i="22"/>
  <c r="A1094" i="22"/>
  <c r="A1095" i="22"/>
  <c r="A1096" i="22"/>
  <c r="A1097" i="22"/>
  <c r="A1098" i="22"/>
  <c r="A1099" i="22"/>
  <c r="A1100" i="22"/>
  <c r="A1101" i="22"/>
  <c r="A1102" i="22"/>
  <c r="A1103" i="22"/>
  <c r="A1104" i="22"/>
  <c r="A1105" i="22"/>
  <c r="A1106" i="22"/>
  <c r="A1107" i="22"/>
  <c r="A1108" i="22"/>
  <c r="A1109" i="22"/>
  <c r="A1110" i="22"/>
  <c r="A1111" i="22"/>
  <c r="A1112" i="22"/>
  <c r="A1113" i="22"/>
  <c r="A1114" i="22"/>
  <c r="A1115" i="22"/>
  <c r="A1116" i="22"/>
  <c r="A1117" i="22"/>
  <c r="A1118" i="22"/>
  <c r="A1119" i="22"/>
  <c r="A1120" i="22"/>
  <c r="A1121" i="22"/>
  <c r="A1122" i="22"/>
  <c r="A1123" i="22"/>
  <c r="A1124" i="22"/>
  <c r="A1125" i="22"/>
  <c r="A1126" i="22"/>
  <c r="A1127" i="22"/>
  <c r="A1128" i="22"/>
  <c r="A1129" i="22"/>
  <c r="A1130" i="22"/>
  <c r="A1131" i="22"/>
  <c r="A1132" i="22"/>
  <c r="A1133" i="22"/>
  <c r="A1134" i="22"/>
  <c r="A1135" i="22"/>
  <c r="A1136" i="22"/>
  <c r="A1137" i="22"/>
  <c r="A1138" i="22"/>
  <c r="A1139" i="22"/>
  <c r="A1140" i="22"/>
  <c r="A1141" i="22"/>
  <c r="A1142" i="22"/>
  <c r="A1143" i="22"/>
  <c r="A1144" i="22"/>
  <c r="A1145" i="22"/>
  <c r="A1146" i="22"/>
  <c r="A1147" i="22"/>
  <c r="A1148" i="22"/>
  <c r="A1149" i="22"/>
  <c r="A1150" i="22"/>
  <c r="A1151" i="22"/>
  <c r="A1152" i="22"/>
  <c r="A1153" i="22"/>
  <c r="A1154" i="22"/>
  <c r="A1155" i="22"/>
  <c r="A1156" i="22"/>
  <c r="A1157" i="22"/>
  <c r="A1158" i="22"/>
  <c r="A1159" i="22"/>
  <c r="A1160" i="22"/>
  <c r="A1161" i="22"/>
  <c r="A1162" i="22"/>
  <c r="A1163" i="22"/>
  <c r="A1164" i="22"/>
  <c r="A1165" i="22"/>
  <c r="A1166" i="22"/>
  <c r="A1167" i="22"/>
  <c r="A1168" i="22"/>
  <c r="A1169" i="22"/>
  <c r="A1170" i="22"/>
  <c r="A1171" i="22"/>
  <c r="A1172" i="22"/>
  <c r="A1173" i="22"/>
  <c r="A1174" i="22"/>
  <c r="A1175" i="22"/>
  <c r="A1176" i="22"/>
  <c r="A1177" i="22"/>
  <c r="A1178" i="22"/>
  <c r="A1179" i="22"/>
  <c r="A1180" i="22"/>
  <c r="A1181" i="22"/>
  <c r="A1182" i="22"/>
  <c r="A1183" i="22"/>
  <c r="A1184" i="22"/>
  <c r="A1185" i="22"/>
  <c r="A1186" i="22"/>
  <c r="A1187" i="22"/>
  <c r="A1188" i="22"/>
  <c r="A1189" i="22"/>
  <c r="A1190" i="22"/>
  <c r="A1191" i="22"/>
  <c r="A1192" i="22"/>
  <c r="A1193" i="22"/>
  <c r="A1194" i="22"/>
  <c r="A1195" i="22"/>
  <c r="A1196" i="22"/>
  <c r="A1197" i="22"/>
  <c r="A1198" i="22"/>
  <c r="A1199" i="22"/>
  <c r="A1200" i="22"/>
  <c r="A1201" i="22"/>
  <c r="A1202" i="22"/>
  <c r="A1203" i="22"/>
  <c r="A1204" i="22"/>
  <c r="A1205" i="22"/>
  <c r="A1206" i="22"/>
  <c r="A1207" i="22"/>
  <c r="A1208" i="22"/>
  <c r="A1209" i="22"/>
  <c r="A1210" i="22"/>
  <c r="A1211" i="22"/>
  <c r="A1212" i="22"/>
  <c r="A1213" i="22"/>
  <c r="A1214" i="22"/>
  <c r="A1215" i="22"/>
  <c r="A1216" i="22"/>
  <c r="A1217" i="22"/>
  <c r="A1218" i="22"/>
  <c r="A1219" i="22"/>
  <c r="A1220" i="22"/>
  <c r="A1221" i="22"/>
  <c r="A1222" i="22"/>
  <c r="A1223" i="22"/>
  <c r="A1224" i="22"/>
  <c r="A1225" i="22"/>
  <c r="A1226" i="22"/>
  <c r="A1227" i="22"/>
  <c r="A1228" i="22"/>
  <c r="A1229" i="22"/>
  <c r="A1230" i="22"/>
  <c r="A1231" i="22"/>
  <c r="A1232" i="22"/>
  <c r="A1233" i="22"/>
  <c r="A1234" i="22"/>
  <c r="A1235" i="22"/>
  <c r="A1236" i="22"/>
  <c r="A1237" i="22"/>
  <c r="A1238" i="22"/>
  <c r="A1239" i="22"/>
  <c r="A1240" i="22"/>
  <c r="A1241" i="22"/>
  <c r="A1242" i="22"/>
  <c r="A1243" i="22"/>
  <c r="A1244" i="22"/>
  <c r="A1245" i="22"/>
  <c r="A1246" i="22"/>
  <c r="A1247" i="22"/>
  <c r="A1248" i="22"/>
  <c r="A1249" i="22"/>
  <c r="A1250" i="22"/>
  <c r="A1251" i="22"/>
  <c r="A1252" i="22"/>
  <c r="A1253" i="22"/>
  <c r="A1254" i="22"/>
  <c r="A1255" i="22"/>
  <c r="A1256" i="22"/>
  <c r="A1257" i="22"/>
  <c r="A1258" i="22"/>
  <c r="A1259" i="22"/>
  <c r="A1260" i="22"/>
  <c r="A1261" i="22"/>
  <c r="A1262" i="22"/>
  <c r="A1263" i="22"/>
  <c r="A1264" i="22"/>
  <c r="A1265" i="22"/>
  <c r="A1266" i="22"/>
  <c r="A1267" i="22"/>
  <c r="A1268" i="22"/>
  <c r="A1269" i="22"/>
  <c r="A1270" i="22"/>
  <c r="A1271" i="22"/>
  <c r="A1272" i="22"/>
  <c r="A1273" i="22"/>
  <c r="A1274" i="22"/>
  <c r="A1275" i="22"/>
  <c r="A1276" i="22"/>
  <c r="A1277" i="22"/>
  <c r="A1278" i="22"/>
  <c r="A1279" i="22"/>
  <c r="A1280" i="22"/>
  <c r="A1281" i="22"/>
  <c r="A1282" i="22"/>
  <c r="A1283" i="22"/>
  <c r="A1284" i="22"/>
  <c r="A1285" i="22"/>
  <c r="A1286" i="22"/>
  <c r="A1287" i="22"/>
  <c r="A1288" i="22"/>
  <c r="A1289" i="22"/>
  <c r="A1290" i="22"/>
  <c r="A1291" i="22"/>
  <c r="A1292" i="22"/>
  <c r="A1293" i="22"/>
  <c r="A1294" i="22"/>
  <c r="A1295" i="22"/>
  <c r="A1296" i="22"/>
  <c r="A1297" i="22"/>
  <c r="A1298" i="22"/>
  <c r="A1299" i="22"/>
  <c r="A1300" i="22"/>
  <c r="A1301" i="22"/>
  <c r="A1302" i="22"/>
  <c r="A1303" i="22"/>
  <c r="A1304" i="22"/>
  <c r="A1305" i="22"/>
  <c r="A1306" i="22"/>
  <c r="A1307" i="22"/>
  <c r="A1308" i="22"/>
  <c r="A1309" i="22"/>
  <c r="A1310" i="22"/>
  <c r="A1311" i="22"/>
  <c r="A1312" i="22"/>
  <c r="A1313" i="22"/>
  <c r="A1314" i="22"/>
  <c r="A1315" i="22"/>
  <c r="A1316" i="22"/>
  <c r="A1317" i="22"/>
  <c r="A1318" i="22"/>
  <c r="A1319" i="22"/>
  <c r="A1320" i="22"/>
  <c r="A1321" i="22"/>
  <c r="A1322" i="22"/>
  <c r="A1323" i="22"/>
  <c r="A1324" i="22"/>
  <c r="A1325" i="22"/>
  <c r="A1326" i="22"/>
  <c r="A1327" i="22"/>
  <c r="A1328" i="22"/>
  <c r="A1329" i="22"/>
  <c r="A1330" i="22"/>
  <c r="A1331" i="22"/>
  <c r="A1332" i="22"/>
  <c r="A1333" i="22"/>
  <c r="A1334" i="22"/>
  <c r="A1335" i="22"/>
  <c r="A1336" i="22"/>
  <c r="A1337" i="22"/>
  <c r="A1338" i="22"/>
  <c r="A1339" i="22"/>
  <c r="A1340" i="22"/>
  <c r="A1341" i="22"/>
  <c r="A1342" i="22"/>
  <c r="A1343" i="22"/>
  <c r="A1344" i="22"/>
  <c r="A1345" i="22"/>
  <c r="A1346" i="22"/>
  <c r="A1347" i="22"/>
  <c r="A1348" i="22"/>
  <c r="A1349" i="22"/>
  <c r="A1350" i="22"/>
  <c r="A1351" i="22"/>
  <c r="A1352" i="22"/>
  <c r="A1353" i="22"/>
  <c r="A1354" i="22"/>
  <c r="A1355" i="22"/>
  <c r="A1356" i="22"/>
  <c r="A1357" i="22"/>
  <c r="A1358" i="22"/>
  <c r="A1359" i="22"/>
  <c r="A1360" i="22"/>
  <c r="A1361" i="22"/>
  <c r="A1362" i="22"/>
  <c r="A1363" i="22"/>
  <c r="A1364" i="22"/>
  <c r="A1365" i="22"/>
  <c r="A1366" i="22"/>
  <c r="A1367" i="22"/>
  <c r="A1368" i="22"/>
  <c r="A1369" i="22"/>
  <c r="A1370" i="22"/>
  <c r="A1371" i="22"/>
  <c r="A1372" i="22"/>
  <c r="A1373" i="22"/>
  <c r="A1374" i="22"/>
  <c r="A1375" i="22"/>
  <c r="A1376" i="22"/>
  <c r="A1377" i="22"/>
  <c r="A1378" i="22"/>
  <c r="A1379" i="22"/>
  <c r="A1380" i="22"/>
  <c r="A1381" i="22"/>
  <c r="A1382" i="22"/>
  <c r="A1383" i="22"/>
  <c r="A1384" i="22"/>
  <c r="A1385" i="22"/>
  <c r="A1386" i="22"/>
  <c r="A1387" i="22"/>
  <c r="A1388" i="22"/>
  <c r="A1389" i="22"/>
  <c r="A1390" i="22"/>
  <c r="A1391" i="22"/>
  <c r="A1392" i="22"/>
  <c r="A1393" i="22"/>
  <c r="A1394" i="22"/>
  <c r="A1395" i="22"/>
  <c r="A1396" i="22"/>
  <c r="A1397" i="22"/>
  <c r="A1398" i="22"/>
  <c r="A1399" i="22"/>
  <c r="A1400" i="22"/>
  <c r="A1401" i="22"/>
  <c r="A1402" i="22"/>
  <c r="A1403" i="22"/>
  <c r="A1404" i="22"/>
  <c r="A1405" i="22"/>
  <c r="A1406" i="22"/>
  <c r="A1407" i="22"/>
  <c r="A1408" i="22"/>
  <c r="A1409" i="22"/>
  <c r="A1410" i="22"/>
  <c r="A1411" i="22"/>
  <c r="A1412" i="22"/>
  <c r="A1413" i="22"/>
  <c r="A1414" i="22"/>
  <c r="A1415" i="22"/>
  <c r="A1416" i="22"/>
  <c r="A1417" i="22"/>
  <c r="A1418" i="22"/>
  <c r="A1419" i="22"/>
  <c r="A1420" i="22"/>
  <c r="A1421" i="22"/>
  <c r="A1422" i="22"/>
  <c r="A1423" i="22"/>
  <c r="A1424" i="22"/>
  <c r="A1425" i="22"/>
  <c r="A1426" i="22"/>
  <c r="A1427" i="22"/>
  <c r="A1428" i="22"/>
  <c r="A1429" i="22"/>
  <c r="A1430" i="22"/>
  <c r="A1431" i="22"/>
  <c r="A1432" i="22"/>
  <c r="A1433" i="22"/>
  <c r="A1434" i="22"/>
  <c r="A1435" i="22"/>
  <c r="A1436" i="22"/>
  <c r="A1437" i="22"/>
  <c r="A1438" i="22"/>
  <c r="A1439" i="22"/>
  <c r="A1440" i="22"/>
  <c r="A1441" i="22"/>
  <c r="A1442" i="22"/>
  <c r="A1443" i="22"/>
  <c r="A1444" i="22"/>
  <c r="A1445" i="22"/>
  <c r="A1446" i="22"/>
  <c r="A1447" i="22"/>
  <c r="A1448" i="22"/>
  <c r="A1449" i="22"/>
  <c r="A1450" i="22"/>
  <c r="A1451" i="22"/>
  <c r="A1452" i="22"/>
  <c r="A1453" i="22"/>
  <c r="A1454" i="22"/>
  <c r="A1455" i="22"/>
  <c r="A1456" i="22"/>
  <c r="A1457" i="22"/>
  <c r="A1458" i="22"/>
  <c r="A1459" i="22"/>
  <c r="A1460" i="22"/>
  <c r="A1461" i="22"/>
  <c r="A1462" i="22"/>
  <c r="A1463" i="22"/>
  <c r="A1464" i="22"/>
  <c r="A1465" i="22"/>
  <c r="A1466" i="22"/>
  <c r="A1467" i="22"/>
  <c r="A1468" i="22"/>
  <c r="A1469" i="22"/>
  <c r="A1470" i="22"/>
  <c r="A1471" i="22"/>
  <c r="A1472" i="22"/>
  <c r="A1473" i="22"/>
  <c r="A1474" i="22"/>
  <c r="A1475" i="22"/>
  <c r="A1476" i="22"/>
  <c r="A1477" i="22"/>
  <c r="A1478" i="22"/>
  <c r="A1479" i="22"/>
  <c r="A1480" i="22"/>
  <c r="A1481" i="22"/>
  <c r="A1482" i="22"/>
  <c r="A1483" i="22"/>
  <c r="A1484" i="22"/>
  <c r="A1485" i="22"/>
  <c r="A1486" i="22"/>
  <c r="A1487" i="22"/>
  <c r="A1488" i="22"/>
  <c r="A1489" i="22"/>
  <c r="A1490" i="22"/>
  <c r="A1491" i="22"/>
  <c r="A1492" i="22"/>
  <c r="A1493" i="22"/>
  <c r="A1494" i="22"/>
  <c r="A1495" i="22"/>
  <c r="A1496" i="22"/>
  <c r="A1497" i="22"/>
  <c r="A1498" i="22"/>
  <c r="A1499" i="22"/>
  <c r="A1500" i="22"/>
  <c r="A1501" i="22"/>
  <c r="A1502" i="22"/>
  <c r="A1503" i="22"/>
  <c r="A1504" i="22"/>
  <c r="A1505" i="22"/>
  <c r="A1506" i="22"/>
  <c r="A1507" i="22"/>
  <c r="A1508" i="22"/>
  <c r="A1509" i="22"/>
  <c r="A1510" i="22"/>
  <c r="A1511" i="22"/>
  <c r="A1512" i="22"/>
  <c r="A1513" i="22"/>
  <c r="A1514" i="22"/>
  <c r="A1515" i="22"/>
  <c r="A1516" i="22"/>
  <c r="A1517" i="22"/>
  <c r="A1518" i="22"/>
  <c r="A1519" i="22"/>
  <c r="A1520" i="22"/>
  <c r="A1521" i="22"/>
  <c r="A1522" i="22"/>
  <c r="A1523" i="22"/>
  <c r="A1524" i="22"/>
  <c r="A1525" i="22"/>
  <c r="A1526" i="22"/>
  <c r="A1527" i="22"/>
  <c r="A1528" i="22"/>
  <c r="A1529" i="22"/>
  <c r="A1530" i="22"/>
  <c r="A1531" i="22"/>
  <c r="A1532" i="22"/>
  <c r="A1533" i="22"/>
  <c r="A1534" i="22"/>
  <c r="A1535" i="22"/>
  <c r="A1536" i="22"/>
  <c r="A1537" i="22"/>
  <c r="A1538" i="22"/>
  <c r="A1539" i="22"/>
  <c r="A1540" i="22"/>
  <c r="A1541" i="22"/>
  <c r="A1542" i="22"/>
  <c r="A1543" i="22"/>
  <c r="A1544" i="22"/>
  <c r="A1545" i="22"/>
  <c r="A1546" i="22"/>
  <c r="A1547" i="22"/>
  <c r="A1548" i="22"/>
  <c r="A1549" i="22"/>
  <c r="A1550" i="22"/>
  <c r="A1551" i="22"/>
  <c r="A1552" i="22"/>
  <c r="A1553" i="22"/>
  <c r="A1554" i="22"/>
  <c r="A1555" i="22"/>
  <c r="A1556" i="22"/>
  <c r="A1557" i="22"/>
  <c r="A1558" i="22"/>
  <c r="A1559" i="22"/>
  <c r="A1560" i="22"/>
  <c r="A1561" i="22"/>
  <c r="A1562" i="22"/>
  <c r="A1563" i="22"/>
  <c r="A1564" i="22"/>
  <c r="A1565" i="22"/>
  <c r="A1566" i="22"/>
  <c r="A1567" i="22"/>
  <c r="A1568" i="22"/>
  <c r="A1569" i="22"/>
  <c r="A1570" i="22"/>
  <c r="A1571" i="22"/>
  <c r="A1572" i="22"/>
  <c r="A1573" i="22"/>
  <c r="A1574" i="22"/>
  <c r="A1575" i="22"/>
  <c r="A1576" i="22"/>
  <c r="A1577" i="22"/>
  <c r="A1578" i="22"/>
  <c r="A1579" i="22"/>
  <c r="A1580" i="22"/>
  <c r="A1581" i="22"/>
  <c r="A1582" i="22"/>
  <c r="A1583" i="22"/>
  <c r="A1584" i="22"/>
  <c r="A1585" i="22"/>
  <c r="A1586" i="22"/>
  <c r="A1587" i="22"/>
  <c r="A1588" i="22"/>
  <c r="A1589" i="22"/>
  <c r="A1590" i="22"/>
  <c r="A1591" i="22"/>
  <c r="A1592" i="22"/>
  <c r="A1593" i="22"/>
  <c r="A1594" i="22"/>
  <c r="A1595" i="22"/>
  <c r="A1596" i="22"/>
  <c r="A1597" i="22"/>
  <c r="A1598" i="22"/>
  <c r="A1599" i="22"/>
  <c r="A1600" i="22"/>
  <c r="A1601" i="22"/>
  <c r="A1602" i="22"/>
  <c r="A1603" i="22"/>
  <c r="A1604" i="22"/>
  <c r="A1605" i="22"/>
  <c r="A1606" i="22"/>
  <c r="A1607" i="22"/>
  <c r="A1608" i="22"/>
  <c r="A1609" i="22"/>
  <c r="A1610" i="22"/>
  <c r="A1611" i="22"/>
  <c r="A1612" i="22"/>
  <c r="A1613" i="22"/>
  <c r="A1614" i="22"/>
  <c r="A1615" i="22"/>
  <c r="A1616" i="22"/>
  <c r="A1617" i="22"/>
  <c r="A1618" i="22"/>
  <c r="A1619" i="22"/>
  <c r="A1620" i="22"/>
  <c r="A1621" i="22"/>
  <c r="A1622" i="22"/>
  <c r="A1623" i="22"/>
  <c r="A1624" i="22"/>
  <c r="A1625" i="22"/>
  <c r="A1626" i="22"/>
  <c r="A1627" i="22"/>
  <c r="A1628" i="22"/>
  <c r="A1629" i="22"/>
  <c r="A1630" i="22"/>
  <c r="A1631" i="22"/>
  <c r="A1632" i="22"/>
  <c r="A1633" i="22"/>
  <c r="A1634" i="22"/>
  <c r="A1635" i="22"/>
  <c r="A1636" i="22"/>
  <c r="A1637" i="22"/>
  <c r="A1638" i="22"/>
  <c r="A1639" i="22"/>
  <c r="A1640" i="22"/>
  <c r="A1641" i="22"/>
  <c r="A1642" i="22"/>
  <c r="A1643" i="22"/>
  <c r="A1644" i="22"/>
  <c r="A1645" i="22"/>
  <c r="A1646" i="22"/>
  <c r="A1647" i="22"/>
  <c r="A1648" i="22"/>
  <c r="A1649" i="22"/>
  <c r="A1650" i="22"/>
  <c r="A1651" i="22"/>
  <c r="A1652" i="22"/>
  <c r="A1653" i="22"/>
  <c r="A1654" i="22"/>
  <c r="A1655" i="22"/>
  <c r="A1656" i="22"/>
  <c r="A1657" i="22"/>
  <c r="A1658" i="22"/>
  <c r="A1659" i="22"/>
  <c r="A1660" i="22"/>
  <c r="A1661" i="22"/>
  <c r="A1662" i="22"/>
  <c r="A1663" i="22"/>
  <c r="A1664" i="22"/>
  <c r="A1665" i="22"/>
  <c r="A1666" i="22"/>
  <c r="A1667" i="22"/>
  <c r="A1668" i="22"/>
  <c r="A1669" i="22"/>
  <c r="A1670" i="22"/>
  <c r="A1671" i="22"/>
  <c r="A1672" i="22"/>
  <c r="A1673" i="22"/>
  <c r="A1674" i="22"/>
  <c r="A1675" i="22"/>
  <c r="A1676" i="22"/>
  <c r="A1677" i="22"/>
  <c r="A1678" i="22"/>
  <c r="A1679" i="22"/>
  <c r="A1680" i="22"/>
  <c r="A1681" i="22"/>
  <c r="A1682" i="22"/>
  <c r="A1683" i="22"/>
  <c r="A1684" i="22"/>
  <c r="A1685" i="22"/>
  <c r="A1686" i="22"/>
  <c r="A1687" i="22"/>
  <c r="A1688" i="22"/>
  <c r="A1689" i="22"/>
  <c r="A1690" i="22"/>
  <c r="A1691" i="22"/>
  <c r="A1692" i="22"/>
  <c r="A1693" i="22"/>
  <c r="A1694" i="22"/>
  <c r="A1695" i="22"/>
  <c r="A1696" i="22"/>
  <c r="A1697" i="22"/>
  <c r="A1698" i="22"/>
  <c r="A1699" i="22"/>
  <c r="A1700" i="22"/>
  <c r="A1701" i="22"/>
  <c r="A1702" i="22"/>
  <c r="A1703" i="22"/>
  <c r="A1704" i="22"/>
  <c r="A1705" i="22"/>
  <c r="A1706" i="22"/>
  <c r="A1707" i="22"/>
  <c r="A1708" i="22"/>
  <c r="A1709" i="22"/>
  <c r="A1710" i="22"/>
  <c r="A1711" i="22"/>
  <c r="A1712" i="22"/>
  <c r="A1713" i="22"/>
  <c r="A1714" i="22"/>
  <c r="A1715" i="22"/>
  <c r="A1716" i="22"/>
  <c r="A1717" i="22"/>
  <c r="A1718" i="22"/>
  <c r="A1719" i="22"/>
  <c r="A1720" i="22"/>
  <c r="A1721" i="22"/>
  <c r="A1722" i="22"/>
  <c r="A1723" i="22"/>
  <c r="A1724" i="22"/>
  <c r="A1725" i="22"/>
  <c r="A1726" i="22"/>
  <c r="A1727" i="22"/>
  <c r="A1728" i="22"/>
  <c r="A1729" i="22"/>
  <c r="A1730" i="22"/>
  <c r="A1731" i="22"/>
  <c r="A1732" i="22"/>
  <c r="A1733" i="22"/>
  <c r="A1734" i="22"/>
  <c r="A1735" i="22"/>
  <c r="A1736" i="22"/>
  <c r="A1737" i="22"/>
  <c r="A1738" i="22"/>
  <c r="A1739" i="22"/>
  <c r="A1740" i="22"/>
  <c r="A1741" i="22"/>
  <c r="A1742" i="22"/>
  <c r="A1743" i="22"/>
  <c r="A1744" i="22"/>
  <c r="A1745" i="22"/>
  <c r="A1746" i="22"/>
  <c r="A1747" i="22"/>
  <c r="A1748" i="22"/>
  <c r="A1749" i="22"/>
  <c r="A1750" i="22"/>
  <c r="A1751" i="22"/>
  <c r="A1752" i="22"/>
  <c r="A1753" i="22"/>
  <c r="A1754" i="22"/>
  <c r="A1755" i="22"/>
  <c r="A1756" i="22"/>
  <c r="A1757" i="22"/>
  <c r="A1758" i="22"/>
  <c r="A1759" i="22"/>
  <c r="A1760" i="22"/>
  <c r="A1761" i="22"/>
  <c r="A1762" i="22"/>
  <c r="A1763" i="22"/>
  <c r="A1764" i="22"/>
  <c r="A1765" i="22"/>
  <c r="A1766" i="22"/>
  <c r="A1767" i="22"/>
  <c r="A1768" i="22"/>
  <c r="A1769" i="22"/>
  <c r="A1770" i="22"/>
  <c r="A1771" i="22"/>
  <c r="A1772" i="22"/>
  <c r="A1773" i="22"/>
  <c r="A1774" i="22"/>
  <c r="A1775" i="22"/>
  <c r="A1776" i="22"/>
  <c r="A1777" i="22"/>
  <c r="A1778" i="22"/>
  <c r="A1779" i="22"/>
  <c r="A1780" i="22"/>
  <c r="A1781" i="22"/>
  <c r="A1782" i="22"/>
  <c r="A1783" i="22"/>
  <c r="A1784" i="22"/>
  <c r="A1785" i="22"/>
  <c r="A1786" i="22"/>
  <c r="A1787" i="22"/>
  <c r="A1788" i="22"/>
  <c r="A1789" i="22"/>
  <c r="A1790" i="22"/>
  <c r="A1791" i="22"/>
  <c r="A1792" i="22"/>
  <c r="A1793" i="22"/>
  <c r="A1794" i="22"/>
  <c r="A1795" i="22"/>
  <c r="A1796" i="22"/>
  <c r="A1797" i="22"/>
  <c r="A1798" i="22"/>
  <c r="A1799" i="22"/>
  <c r="A1800" i="22"/>
  <c r="A1801" i="22"/>
  <c r="A1802" i="22"/>
  <c r="A1803" i="22"/>
  <c r="A1804" i="22"/>
  <c r="A1805" i="22"/>
  <c r="A1806" i="22"/>
  <c r="A1807" i="22"/>
  <c r="A1808" i="22"/>
  <c r="A1809" i="22"/>
  <c r="A1810" i="22"/>
  <c r="A1811" i="22"/>
  <c r="A1812" i="22"/>
  <c r="A1813" i="22"/>
  <c r="A1814" i="22"/>
  <c r="A1815" i="22"/>
  <c r="A1816" i="22"/>
  <c r="A1817" i="22"/>
  <c r="A1818" i="22"/>
  <c r="A1819" i="22"/>
  <c r="A1820" i="22"/>
  <c r="A1821" i="22"/>
  <c r="A1822" i="22"/>
  <c r="A1823" i="22"/>
  <c r="A1824" i="22"/>
  <c r="A1825" i="22"/>
  <c r="A1826" i="22"/>
  <c r="A1827" i="22"/>
  <c r="A1828" i="22"/>
  <c r="A1829" i="22"/>
  <c r="A1832" i="22"/>
  <c r="A1835" i="22"/>
  <c r="A1838" i="22"/>
  <c r="A1841" i="22"/>
  <c r="A1844" i="22"/>
  <c r="A1847" i="22"/>
  <c r="A1850" i="22"/>
  <c r="A1851" i="22"/>
  <c r="A1852" i="22"/>
  <c r="A1853" i="22"/>
  <c r="A1854" i="22"/>
  <c r="A1855" i="22"/>
  <c r="A1856" i="22"/>
  <c r="A1857" i="22"/>
  <c r="A1858" i="22"/>
  <c r="A1859" i="22"/>
  <c r="A1860" i="22"/>
  <c r="A1861" i="22"/>
  <c r="A1862" i="22"/>
  <c r="A1863" i="22"/>
  <c r="A1864" i="22"/>
  <c r="A1865" i="22"/>
  <c r="A1866" i="22"/>
  <c r="A1867" i="22"/>
  <c r="A1868" i="22"/>
  <c r="A1869" i="22"/>
  <c r="A1870" i="22"/>
  <c r="A1871" i="22"/>
  <c r="A1872" i="22"/>
  <c r="A1873" i="22"/>
  <c r="A1874" i="22"/>
  <c r="A1875" i="22"/>
  <c r="A1876" i="22"/>
  <c r="A1877" i="22"/>
  <c r="A1878" i="22"/>
  <c r="A1879" i="22"/>
  <c r="A1880" i="22"/>
  <c r="A1881" i="22"/>
  <c r="A1882" i="22"/>
  <c r="A1883" i="22"/>
  <c r="A1884" i="22"/>
  <c r="A1885" i="22"/>
  <c r="A1886" i="22"/>
  <c r="A1887" i="22"/>
  <c r="A1888" i="22"/>
  <c r="A1889" i="22"/>
  <c r="A1890" i="22"/>
  <c r="A1891" i="22"/>
  <c r="A1892" i="22"/>
  <c r="A1893" i="22"/>
  <c r="A1894" i="22"/>
  <c r="A1895" i="22"/>
  <c r="A1896" i="22"/>
  <c r="A1897" i="22"/>
  <c r="A1898" i="22"/>
  <c r="A1899" i="22"/>
  <c r="A1900" i="22"/>
  <c r="A1901" i="22"/>
  <c r="A1902" i="22"/>
  <c r="A1903" i="22"/>
  <c r="A1904" i="22"/>
  <c r="A1905" i="22"/>
  <c r="A1906" i="22"/>
  <c r="A1907" i="22"/>
  <c r="A1908" i="22"/>
  <c r="A1909" i="22"/>
  <c r="A1910" i="22"/>
  <c r="A1911" i="22"/>
  <c r="A1912" i="22"/>
  <c r="A1913" i="22"/>
  <c r="A1914" i="22"/>
  <c r="A1915" i="22"/>
  <c r="A1916" i="22"/>
  <c r="A1917" i="22"/>
  <c r="A1918" i="22"/>
  <c r="A1919" i="22"/>
  <c r="A1920" i="22"/>
  <c r="A1921" i="22"/>
  <c r="A1922" i="22"/>
  <c r="A1923" i="22"/>
  <c r="A1924" i="22"/>
  <c r="A1925" i="22"/>
  <c r="A1926" i="22"/>
  <c r="A1927" i="22"/>
  <c r="A1928" i="22"/>
  <c r="A1929" i="22"/>
  <c r="A1930" i="22"/>
  <c r="A1931" i="22"/>
  <c r="A1932" i="22"/>
  <c r="A1933" i="22"/>
  <c r="A1934" i="22"/>
  <c r="A1935" i="22"/>
  <c r="A1936" i="22"/>
  <c r="A1937" i="22"/>
  <c r="A1938" i="22"/>
  <c r="A1939" i="22"/>
  <c r="A1940" i="22"/>
  <c r="A1941" i="22"/>
  <c r="A1942" i="22"/>
  <c r="A1943" i="22"/>
  <c r="A1944" i="22"/>
  <c r="A1945" i="22"/>
  <c r="A1946" i="22"/>
  <c r="A1947" i="22"/>
  <c r="A1948" i="22"/>
  <c r="A1949" i="22"/>
  <c r="A1950" i="22"/>
  <c r="A1951" i="22"/>
  <c r="A1952" i="22"/>
  <c r="A1953" i="22"/>
  <c r="A1954" i="22"/>
  <c r="A1955" i="22"/>
  <c r="A1956" i="22"/>
  <c r="A1957" i="22"/>
  <c r="A1958" i="22"/>
  <c r="A1959" i="22"/>
  <c r="A1960" i="22"/>
  <c r="A1961" i="22"/>
  <c r="A1962" i="22"/>
  <c r="A1963" i="22"/>
  <c r="A1964" i="22"/>
  <c r="A1965" i="22"/>
  <c r="A1966" i="22"/>
  <c r="A1967" i="22"/>
  <c r="A1968" i="22"/>
  <c r="A1969" i="22"/>
  <c r="A1970" i="22"/>
  <c r="A1971" i="22"/>
  <c r="A1972" i="22"/>
  <c r="A1973" i="22"/>
  <c r="A1974" i="22"/>
  <c r="A1975" i="22"/>
  <c r="A1976" i="22"/>
  <c r="A1977" i="22"/>
  <c r="A1978" i="22"/>
  <c r="A1979" i="22"/>
  <c r="A1980" i="22"/>
  <c r="A1981" i="22"/>
  <c r="A1982" i="22"/>
  <c r="A1983" i="22"/>
  <c r="A1984" i="22"/>
  <c r="A1985" i="22"/>
  <c r="A1986" i="22"/>
  <c r="A1987" i="22"/>
  <c r="A1988" i="22"/>
  <c r="A1989" i="22"/>
  <c r="A1990" i="22"/>
  <c r="A1991" i="22"/>
  <c r="A1992" i="22"/>
  <c r="A1993" i="22"/>
  <c r="A1994" i="22"/>
  <c r="A1995" i="22"/>
  <c r="A1996" i="22"/>
  <c r="A1997" i="22"/>
  <c r="A1998" i="22"/>
  <c r="A1999" i="22"/>
  <c r="A2000" i="22"/>
  <c r="A2001" i="22"/>
  <c r="A2002" i="22"/>
  <c r="A2003" i="22"/>
  <c r="A2004" i="22"/>
  <c r="A2005" i="22"/>
  <c r="A2006" i="22"/>
  <c r="A2007" i="22"/>
  <c r="A2008" i="22"/>
  <c r="A2009" i="22"/>
  <c r="A2010" i="22"/>
  <c r="A2011" i="22"/>
  <c r="A2012" i="22"/>
  <c r="A2013" i="22"/>
  <c r="A2014" i="22"/>
  <c r="A2015" i="22"/>
  <c r="A2016" i="22"/>
  <c r="A2017" i="22"/>
  <c r="A2018" i="22"/>
  <c r="A2019" i="22"/>
  <c r="A2020" i="22"/>
  <c r="A2021" i="22"/>
  <c r="A2022" i="22"/>
  <c r="A2023" i="22"/>
  <c r="A2024" i="22"/>
  <c r="A2025" i="22"/>
  <c r="A2026" i="22"/>
  <c r="A2027" i="22"/>
  <c r="A2028" i="22"/>
  <c r="A2029" i="22"/>
  <c r="A2030" i="22"/>
  <c r="A2031" i="22"/>
  <c r="A2032" i="22"/>
  <c r="A2033" i="22"/>
  <c r="A2034" i="22"/>
  <c r="A2035" i="22"/>
  <c r="A2036" i="22"/>
  <c r="A2037" i="22"/>
  <c r="A2038" i="22"/>
  <c r="A2039" i="22"/>
  <c r="A2040" i="22"/>
  <c r="A2041" i="22"/>
  <c r="A2042" i="22"/>
  <c r="A2043" i="22"/>
  <c r="A2044" i="22"/>
  <c r="A2045" i="22"/>
  <c r="A2046" i="22"/>
  <c r="A2047" i="22"/>
  <c r="A2048" i="22"/>
  <c r="A2049" i="22"/>
  <c r="A2050" i="22"/>
  <c r="A2051" i="22"/>
  <c r="A2052" i="22"/>
  <c r="A2053" i="22"/>
  <c r="A2054" i="22"/>
  <c r="A2055" i="22"/>
  <c r="A2056" i="22"/>
  <c r="A2057" i="22"/>
  <c r="A2058" i="22"/>
  <c r="A2059" i="22"/>
  <c r="A2060" i="22"/>
  <c r="A2061" i="22"/>
  <c r="A2062" i="22"/>
  <c r="A2063" i="22"/>
  <c r="A2064" i="22"/>
  <c r="A2065" i="22"/>
  <c r="A2066" i="22"/>
  <c r="A2067" i="22"/>
  <c r="A2068" i="22"/>
  <c r="A2069" i="22"/>
  <c r="A2070" i="22"/>
  <c r="A2071" i="22"/>
  <c r="A2072" i="22"/>
  <c r="A2073" i="22"/>
  <c r="A2074" i="22"/>
  <c r="A2075" i="22"/>
  <c r="A2076" i="22"/>
  <c r="A2077" i="22"/>
  <c r="A2078" i="22"/>
  <c r="A2079" i="22"/>
  <c r="A2080" i="22"/>
  <c r="A2081" i="22"/>
  <c r="A2082" i="22"/>
  <c r="A2083" i="22"/>
  <c r="A2084" i="22"/>
  <c r="A2085" i="22"/>
  <c r="A2086" i="22"/>
  <c r="A2087" i="22"/>
  <c r="A3" i="23"/>
  <c r="A4" i="23"/>
  <c r="A5" i="23"/>
  <c r="A6"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4"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0"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6"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8" i="23"/>
  <c r="A609" i="23"/>
  <c r="A610" i="23"/>
  <c r="A611" i="23"/>
  <c r="A612" i="23"/>
  <c r="A613" i="23"/>
  <c r="A614" i="23"/>
  <c r="A615" i="23"/>
  <c r="A616" i="23"/>
  <c r="A617" i="23"/>
  <c r="A618" i="23"/>
  <c r="A619" i="23"/>
  <c r="A620" i="23"/>
  <c r="A621" i="23"/>
  <c r="A622" i="23"/>
  <c r="A623" i="23"/>
  <c r="A624" i="23"/>
  <c r="A625" i="23"/>
  <c r="A626" i="23"/>
  <c r="A627" i="23"/>
  <c r="A628" i="23"/>
  <c r="A629" i="23"/>
  <c r="A630" i="23"/>
  <c r="A631" i="23"/>
  <c r="A632" i="23"/>
  <c r="A633" i="23"/>
  <c r="A634" i="23"/>
  <c r="A635" i="23"/>
  <c r="A636" i="23"/>
  <c r="A637" i="23"/>
  <c r="A638" i="23"/>
  <c r="A639" i="23"/>
  <c r="A640" i="23"/>
  <c r="A641" i="23"/>
  <c r="A642" i="23"/>
  <c r="A643" i="23"/>
  <c r="A644" i="23"/>
  <c r="A645" i="23"/>
  <c r="A646" i="23"/>
  <c r="A647" i="23"/>
  <c r="A648" i="23"/>
  <c r="A649" i="23"/>
  <c r="A650" i="23"/>
  <c r="A651" i="23"/>
  <c r="A652" i="23"/>
  <c r="A653" i="23"/>
  <c r="A654" i="23"/>
  <c r="A655" i="23"/>
  <c r="A656" i="23"/>
  <c r="A657" i="23"/>
  <c r="A658" i="23"/>
  <c r="A659" i="23"/>
  <c r="A660" i="23"/>
  <c r="A661" i="23"/>
  <c r="A662" i="23"/>
  <c r="A663" i="23"/>
  <c r="A664" i="23"/>
  <c r="A665" i="23"/>
  <c r="A666" i="23"/>
  <c r="A667" i="23"/>
  <c r="A668" i="23"/>
  <c r="A669" i="23"/>
  <c r="A670" i="23"/>
  <c r="A671" i="23"/>
  <c r="A672" i="23"/>
  <c r="A673" i="23"/>
  <c r="A674" i="23"/>
  <c r="A675" i="23"/>
  <c r="A676" i="23"/>
  <c r="A677" i="23"/>
  <c r="A678" i="23"/>
  <c r="A679" i="23"/>
  <c r="A680" i="23"/>
  <c r="A681" i="23"/>
  <c r="A682" i="23"/>
  <c r="A683" i="23"/>
  <c r="A684" i="23"/>
  <c r="A685" i="23"/>
  <c r="A686" i="23"/>
  <c r="A687" i="23"/>
  <c r="A688" i="23"/>
  <c r="A689" i="23"/>
  <c r="A690" i="23"/>
  <c r="A691" i="23"/>
  <c r="A692" i="23"/>
  <c r="A693" i="23"/>
  <c r="A694" i="23"/>
  <c r="A695" i="23"/>
  <c r="A696" i="23"/>
  <c r="A697" i="23"/>
  <c r="A698" i="23"/>
  <c r="A699" i="23"/>
  <c r="A700" i="23"/>
  <c r="A701" i="23"/>
  <c r="A702" i="23"/>
  <c r="A703" i="23"/>
  <c r="A704" i="23"/>
  <c r="A705" i="23"/>
  <c r="A706" i="23"/>
  <c r="A707" i="23"/>
  <c r="A708" i="23"/>
  <c r="A709" i="23"/>
  <c r="A710" i="23"/>
  <c r="A711" i="23"/>
  <c r="A712" i="23"/>
  <c r="A713" i="23"/>
  <c r="A714" i="23"/>
  <c r="A715" i="23"/>
  <c r="A716" i="23"/>
  <c r="A717" i="23"/>
  <c r="A718" i="23"/>
  <c r="A719" i="23"/>
  <c r="A720" i="23"/>
  <c r="A721" i="23"/>
  <c r="A722" i="23"/>
  <c r="A723" i="23"/>
  <c r="A724" i="23"/>
  <c r="A725" i="23"/>
  <c r="A726" i="23"/>
  <c r="A727" i="23"/>
  <c r="A728" i="23"/>
  <c r="A729" i="23"/>
  <c r="A730" i="23"/>
  <c r="A731" i="23"/>
  <c r="A732" i="23"/>
  <c r="A733" i="23"/>
  <c r="A734" i="23"/>
  <c r="A735" i="23"/>
  <c r="A736" i="23"/>
  <c r="A737" i="23"/>
  <c r="A738" i="23"/>
  <c r="A739" i="23"/>
  <c r="A740" i="23"/>
  <c r="A741" i="23"/>
  <c r="A742" i="23"/>
  <c r="A743" i="23"/>
  <c r="A744" i="23"/>
  <c r="A745" i="23"/>
  <c r="A746" i="23"/>
  <c r="A747" i="23"/>
  <c r="A748" i="23"/>
  <c r="A749" i="23"/>
  <c r="A750" i="23"/>
  <c r="A751" i="23"/>
  <c r="A752" i="23"/>
  <c r="A753" i="23"/>
  <c r="A754" i="23"/>
  <c r="A755" i="23"/>
  <c r="A756" i="23"/>
  <c r="A757" i="23"/>
  <c r="A758" i="23"/>
  <c r="A759" i="23"/>
  <c r="A760" i="23"/>
  <c r="A761" i="23"/>
  <c r="A762" i="23"/>
  <c r="A763" i="23"/>
  <c r="A764" i="23"/>
  <c r="A765" i="23"/>
  <c r="A766" i="23"/>
  <c r="A767" i="23"/>
  <c r="A768" i="23"/>
  <c r="A769" i="23"/>
  <c r="A770" i="23"/>
  <c r="A771" i="23"/>
  <c r="A772" i="23"/>
  <c r="A773" i="23"/>
  <c r="A774" i="23"/>
  <c r="A775" i="23"/>
  <c r="A776" i="23"/>
  <c r="A777" i="23"/>
  <c r="A778" i="23"/>
  <c r="A779" i="23"/>
  <c r="A780" i="23"/>
  <c r="A781" i="23"/>
  <c r="A782" i="23"/>
  <c r="A783" i="23"/>
  <c r="A784" i="23"/>
  <c r="A785" i="23"/>
  <c r="A786" i="23"/>
  <c r="A787" i="23"/>
  <c r="A788" i="23"/>
  <c r="A789" i="23"/>
  <c r="A790" i="23"/>
  <c r="A791" i="23"/>
  <c r="A792" i="23"/>
  <c r="A793" i="23"/>
  <c r="A794" i="23"/>
  <c r="A795" i="23"/>
  <c r="A796" i="23"/>
  <c r="A797" i="23"/>
  <c r="A798" i="23"/>
  <c r="A799" i="23"/>
  <c r="A800" i="23"/>
  <c r="A801" i="23"/>
  <c r="A802" i="23"/>
  <c r="A803" i="23"/>
  <c r="A804" i="23"/>
  <c r="A805" i="23"/>
  <c r="A806" i="23"/>
  <c r="A807" i="23"/>
  <c r="A808" i="23"/>
  <c r="A809" i="23"/>
  <c r="A810" i="23"/>
  <c r="A811" i="23"/>
  <c r="A812" i="23"/>
  <c r="A813" i="23"/>
  <c r="A814" i="23"/>
  <c r="A815" i="23"/>
  <c r="A816" i="23"/>
  <c r="A817" i="23"/>
  <c r="A818" i="23"/>
  <c r="A819" i="23"/>
  <c r="A820" i="23"/>
  <c r="A821" i="23"/>
  <c r="A822" i="23"/>
  <c r="A823" i="23"/>
  <c r="A824" i="23"/>
  <c r="A825" i="23"/>
  <c r="A826" i="23"/>
  <c r="A827" i="23"/>
  <c r="A828" i="23"/>
  <c r="A829" i="23"/>
  <c r="A830" i="23"/>
  <c r="A831" i="23"/>
  <c r="A832" i="23"/>
  <c r="A833" i="23"/>
  <c r="A834" i="23"/>
  <c r="A835" i="23"/>
  <c r="A836" i="23"/>
  <c r="A837" i="23"/>
  <c r="A838" i="23"/>
  <c r="A839" i="23"/>
  <c r="A840" i="23"/>
  <c r="A841" i="23"/>
  <c r="A842" i="23"/>
  <c r="A843" i="23"/>
  <c r="A844" i="23"/>
  <c r="A845" i="23"/>
  <c r="A846" i="23"/>
  <c r="A847" i="23"/>
  <c r="A848" i="23"/>
  <c r="A849" i="23"/>
  <c r="A850" i="23"/>
  <c r="A851" i="23"/>
  <c r="A852" i="23"/>
  <c r="A853" i="23"/>
  <c r="A854" i="23"/>
  <c r="A855" i="23"/>
  <c r="A856" i="23"/>
  <c r="A857" i="23"/>
  <c r="A858" i="23"/>
  <c r="A859" i="23"/>
  <c r="A860" i="23"/>
  <c r="A861" i="23"/>
  <c r="A862" i="23"/>
  <c r="A863" i="23"/>
  <c r="A864" i="23"/>
  <c r="A865" i="23"/>
  <c r="A866" i="23"/>
  <c r="A867" i="23"/>
  <c r="A868" i="23"/>
  <c r="A869" i="23"/>
  <c r="A870" i="23"/>
  <c r="A871" i="23"/>
  <c r="A872" i="23"/>
  <c r="A873" i="23"/>
  <c r="A874" i="23"/>
  <c r="A875" i="23"/>
  <c r="A876" i="23"/>
  <c r="A877" i="23"/>
  <c r="A878" i="23"/>
  <c r="A879" i="23"/>
  <c r="A880" i="23"/>
  <c r="A881" i="23"/>
  <c r="A882" i="23"/>
  <c r="A883" i="23"/>
  <c r="A884" i="23"/>
  <c r="A885" i="23"/>
  <c r="A886" i="23"/>
  <c r="A887" i="23"/>
  <c r="A888" i="23"/>
  <c r="A889" i="23"/>
  <c r="A890" i="23"/>
  <c r="A891" i="23"/>
  <c r="A892" i="23"/>
  <c r="A893" i="23"/>
  <c r="A894" i="23"/>
  <c r="A895" i="23"/>
  <c r="A896" i="23"/>
  <c r="A897" i="23"/>
  <c r="A898" i="23"/>
  <c r="A899" i="23"/>
  <c r="A900" i="23"/>
  <c r="A901" i="23"/>
  <c r="A902" i="23"/>
  <c r="A903" i="23"/>
  <c r="A904" i="23"/>
  <c r="A905" i="23"/>
  <c r="A906" i="23"/>
  <c r="A907" i="23"/>
  <c r="A908" i="23"/>
  <c r="A909" i="23"/>
  <c r="A910" i="23"/>
  <c r="A911" i="23"/>
  <c r="A912" i="23"/>
  <c r="A913" i="23"/>
  <c r="A914" i="23"/>
  <c r="A915" i="23"/>
  <c r="A916" i="23"/>
  <c r="A917" i="23"/>
  <c r="A918" i="23"/>
  <c r="A919" i="23"/>
  <c r="A920" i="23"/>
  <c r="A921" i="23"/>
  <c r="A922" i="23"/>
  <c r="A923" i="23"/>
  <c r="A924" i="23"/>
  <c r="A925" i="23"/>
  <c r="A926" i="23"/>
  <c r="A927" i="23"/>
  <c r="A928" i="23"/>
  <c r="A929" i="23"/>
  <c r="A930" i="23"/>
  <c r="A931" i="23"/>
  <c r="A932" i="23"/>
  <c r="A933" i="23"/>
  <c r="A934" i="23"/>
  <c r="A935" i="23"/>
  <c r="A936" i="23"/>
  <c r="A937" i="23"/>
  <c r="A938" i="23"/>
  <c r="A939" i="23"/>
  <c r="A940" i="23"/>
  <c r="A941" i="23"/>
  <c r="A942" i="23"/>
  <c r="A943" i="23"/>
  <c r="A944" i="23"/>
  <c r="A945" i="23"/>
  <c r="A946" i="23"/>
  <c r="A947" i="23"/>
  <c r="A948" i="23"/>
  <c r="A949" i="23"/>
  <c r="A950" i="23"/>
  <c r="A951" i="23"/>
  <c r="A952" i="23"/>
  <c r="A953" i="23"/>
  <c r="A954" i="23"/>
  <c r="A955" i="23"/>
  <c r="A956" i="23"/>
  <c r="A957" i="23"/>
  <c r="A958" i="23"/>
  <c r="A959" i="23"/>
  <c r="A960" i="23"/>
  <c r="A961" i="23"/>
  <c r="A962" i="23"/>
  <c r="A963" i="23"/>
  <c r="A964" i="23"/>
  <c r="A965" i="23"/>
  <c r="A966" i="23"/>
  <c r="A967" i="23"/>
  <c r="A968" i="23"/>
  <c r="A969" i="23"/>
  <c r="A970" i="23"/>
  <c r="A971" i="23"/>
  <c r="A972" i="23"/>
  <c r="A973" i="23"/>
  <c r="A974" i="23"/>
  <c r="A975" i="23"/>
  <c r="A976" i="23"/>
  <c r="A977" i="23"/>
  <c r="A978" i="23"/>
  <c r="A979" i="23"/>
  <c r="A980" i="23"/>
  <c r="A981" i="23"/>
  <c r="A982" i="23"/>
  <c r="A983" i="23"/>
  <c r="A984" i="23"/>
  <c r="A985" i="23"/>
  <c r="A986" i="23"/>
  <c r="A987" i="23"/>
  <c r="A988" i="23"/>
  <c r="A989" i="23"/>
  <c r="A990" i="23"/>
  <c r="A991" i="23"/>
  <c r="A992" i="23"/>
  <c r="A993" i="23"/>
  <c r="A994" i="23"/>
  <c r="A995" i="23"/>
  <c r="A996" i="23"/>
  <c r="A997" i="23"/>
  <c r="A998" i="23"/>
  <c r="A999" i="23"/>
  <c r="A1000" i="23"/>
  <c r="A1001" i="23"/>
  <c r="A1002" i="23"/>
  <c r="A1003" i="23"/>
  <c r="A1004" i="23"/>
  <c r="A1005" i="23"/>
  <c r="A1006" i="23"/>
  <c r="A1007" i="23"/>
  <c r="A1008" i="23"/>
  <c r="A1009" i="23"/>
  <c r="A1010" i="23"/>
  <c r="A1011" i="23"/>
  <c r="A1012" i="23"/>
  <c r="A1013" i="23"/>
  <c r="A1014" i="23"/>
  <c r="A1015" i="23"/>
  <c r="A1016" i="23"/>
  <c r="A1017" i="23"/>
  <c r="A1018" i="23"/>
  <c r="A1019" i="23"/>
  <c r="A1020" i="23"/>
  <c r="A1021" i="23"/>
  <c r="A1022" i="23"/>
  <c r="A1023" i="23"/>
  <c r="A1024" i="23"/>
  <c r="A1025" i="23"/>
  <c r="A1026" i="23"/>
  <c r="A1027" i="23"/>
  <c r="A1028" i="23"/>
  <c r="A1029" i="23"/>
  <c r="A1030" i="23"/>
  <c r="A1031" i="23"/>
  <c r="A1032" i="23"/>
  <c r="A1033" i="23"/>
  <c r="A1034" i="23"/>
  <c r="A1035" i="23"/>
  <c r="A1036" i="23"/>
  <c r="A1037" i="23"/>
  <c r="A1038" i="23"/>
  <c r="A1039" i="23"/>
  <c r="A1040" i="23"/>
  <c r="A1041" i="23"/>
  <c r="A1042" i="23"/>
  <c r="A1043" i="23"/>
  <c r="A1044" i="23"/>
  <c r="A1045" i="23"/>
  <c r="A1046" i="23"/>
  <c r="A1047" i="23"/>
  <c r="A1048" i="23"/>
  <c r="A1049" i="23"/>
  <c r="A1050" i="23"/>
  <c r="A1051" i="23"/>
  <c r="A1052" i="23"/>
  <c r="A1053" i="23"/>
  <c r="A1054" i="23"/>
  <c r="A1055" i="23"/>
  <c r="A1056" i="23"/>
  <c r="A1057" i="23"/>
  <c r="A1058" i="23"/>
  <c r="A1059" i="23"/>
  <c r="A1060" i="23"/>
  <c r="A1061" i="23"/>
  <c r="A1062" i="23"/>
  <c r="A1063" i="23"/>
  <c r="A1064" i="23"/>
  <c r="A1065" i="23"/>
  <c r="A1066" i="23"/>
  <c r="A1067" i="23"/>
  <c r="A1068" i="23"/>
  <c r="A1069" i="23"/>
  <c r="A1070" i="23"/>
  <c r="A1071" i="23"/>
  <c r="A1072" i="23"/>
  <c r="A1073" i="23"/>
  <c r="A1074" i="23"/>
  <c r="A1075" i="23"/>
  <c r="A1076" i="23"/>
  <c r="A1077" i="23"/>
  <c r="A1078" i="23"/>
  <c r="A1079" i="23"/>
  <c r="A1080" i="23"/>
  <c r="A1081" i="23"/>
  <c r="A1082" i="23"/>
  <c r="A1083" i="23"/>
  <c r="A1084" i="23"/>
  <c r="A1085" i="23"/>
  <c r="A1086" i="23"/>
  <c r="A1087" i="23"/>
  <c r="A1088" i="23"/>
  <c r="A1089" i="23"/>
  <c r="A1090" i="23"/>
  <c r="A1091" i="23"/>
  <c r="A1092" i="23"/>
  <c r="A1093" i="23"/>
  <c r="A1094" i="23"/>
  <c r="A1095" i="23"/>
  <c r="A1096" i="23"/>
  <c r="A1097" i="23"/>
  <c r="A1098" i="23"/>
  <c r="A1099" i="23"/>
  <c r="A1100" i="23"/>
  <c r="A1101" i="23"/>
  <c r="A1102" i="23"/>
  <c r="A1103" i="23"/>
  <c r="A1104" i="23"/>
  <c r="A1105" i="23"/>
  <c r="A1106" i="23"/>
  <c r="A1107" i="23"/>
  <c r="A1108" i="23"/>
  <c r="A1109" i="23"/>
  <c r="A1110" i="23"/>
  <c r="A1111" i="23"/>
  <c r="A1112" i="23"/>
  <c r="A1113" i="23"/>
  <c r="A1114" i="23"/>
  <c r="A1115" i="23"/>
  <c r="A1116" i="23"/>
  <c r="A1117" i="23"/>
  <c r="A1118" i="23"/>
  <c r="A1119" i="23"/>
  <c r="A1120" i="23"/>
  <c r="A1121" i="23"/>
  <c r="A1122" i="23"/>
  <c r="A1123" i="23"/>
  <c r="A1124" i="23"/>
  <c r="A1125" i="23"/>
  <c r="A1126" i="23"/>
  <c r="A1127" i="23"/>
  <c r="A1128" i="23"/>
  <c r="A1129" i="23"/>
  <c r="A1130" i="23"/>
  <c r="A1131" i="23"/>
  <c r="A1132" i="23"/>
  <c r="A1133" i="23"/>
  <c r="A1134" i="23"/>
  <c r="A1135" i="23"/>
  <c r="A1136" i="23"/>
  <c r="A1137" i="23"/>
  <c r="A1138" i="23"/>
  <c r="A1139" i="23"/>
  <c r="A1140" i="23"/>
  <c r="A1141" i="23"/>
  <c r="A1142" i="23"/>
  <c r="A1143" i="23"/>
  <c r="A1144" i="23"/>
  <c r="A1145" i="23"/>
  <c r="A1146" i="23"/>
  <c r="A1147" i="23"/>
  <c r="A1148" i="23"/>
  <c r="A1149" i="23"/>
  <c r="A1150" i="23"/>
  <c r="A1151" i="23"/>
  <c r="A1152" i="23"/>
  <c r="A1153" i="23"/>
  <c r="A1154" i="23"/>
  <c r="A1155" i="23"/>
  <c r="A1156" i="23"/>
  <c r="A1157" i="23"/>
  <c r="A1158" i="23"/>
  <c r="A1159" i="23"/>
  <c r="A1160" i="23"/>
  <c r="A1161" i="23"/>
  <c r="A1162" i="23"/>
  <c r="A1163" i="23"/>
  <c r="A1164" i="23"/>
  <c r="A1165" i="23"/>
  <c r="A1166" i="23"/>
  <c r="A1167" i="23"/>
  <c r="A1168" i="23"/>
  <c r="A1169" i="23"/>
  <c r="A1170" i="23"/>
  <c r="A1171" i="23"/>
  <c r="A1172" i="23"/>
  <c r="A1173" i="23"/>
  <c r="A1174" i="23"/>
  <c r="A1175" i="23"/>
  <c r="A1176" i="23"/>
  <c r="A1177" i="23"/>
  <c r="A1178" i="23"/>
  <c r="A1179" i="23"/>
  <c r="A1180" i="23"/>
  <c r="A1181" i="23"/>
  <c r="A1182" i="23"/>
  <c r="A1183" i="23"/>
  <c r="A1184" i="23"/>
  <c r="A1185" i="23"/>
  <c r="A1186" i="23"/>
  <c r="A1187" i="23"/>
  <c r="A1188" i="23"/>
  <c r="A1189" i="23"/>
  <c r="A1190" i="23"/>
  <c r="A1191" i="23"/>
  <c r="A1192" i="23"/>
  <c r="A1193" i="23"/>
  <c r="A1194" i="23"/>
  <c r="A1195" i="23"/>
  <c r="A1196" i="23"/>
  <c r="A1197" i="23"/>
  <c r="A1198" i="23"/>
  <c r="A1199" i="23"/>
  <c r="A1200" i="23"/>
  <c r="A1201" i="23"/>
  <c r="A1202" i="23"/>
  <c r="A1203" i="23"/>
  <c r="A1204" i="23"/>
  <c r="A1205" i="23"/>
  <c r="A1206" i="23"/>
  <c r="A1207" i="23"/>
  <c r="A1208" i="23"/>
  <c r="A1209" i="23"/>
  <c r="A1210" i="23"/>
  <c r="A1211" i="23"/>
  <c r="A1212" i="23"/>
  <c r="A1213" i="23"/>
  <c r="A1214" i="23"/>
  <c r="A1215" i="23"/>
  <c r="A1216" i="23"/>
  <c r="A1217" i="23"/>
  <c r="A1218" i="23"/>
  <c r="A1219" i="23"/>
  <c r="A1220" i="23"/>
  <c r="A1221" i="23"/>
  <c r="A1222" i="23"/>
  <c r="A1223" i="23"/>
  <c r="A1224" i="23"/>
  <c r="A1225" i="23"/>
  <c r="A1226" i="23"/>
  <c r="A1227" i="23"/>
  <c r="A1228" i="23"/>
  <c r="A1229" i="23"/>
  <c r="A1230" i="23"/>
  <c r="A1231" i="23"/>
  <c r="A1232" i="23"/>
  <c r="A1233" i="23"/>
  <c r="A1234" i="23"/>
  <c r="A1235" i="23"/>
  <c r="A1236" i="23"/>
  <c r="A1237" i="23"/>
  <c r="A1238" i="23"/>
  <c r="A1239" i="23"/>
  <c r="A1240" i="23"/>
  <c r="A1241" i="23"/>
  <c r="A1242" i="23"/>
  <c r="A1243" i="23"/>
  <c r="A1244" i="23"/>
  <c r="A1245" i="23"/>
  <c r="A1246" i="23"/>
  <c r="A1247" i="23"/>
  <c r="A1248" i="23"/>
  <c r="A1249" i="23"/>
  <c r="A1250" i="23"/>
  <c r="A1251" i="23"/>
  <c r="A1252" i="23"/>
  <c r="A1253" i="23"/>
  <c r="A1254" i="23"/>
  <c r="A1255" i="23"/>
  <c r="A1256" i="23"/>
  <c r="A1257" i="23"/>
  <c r="A1258" i="23"/>
  <c r="A1259" i="23"/>
  <c r="A1260" i="23"/>
  <c r="A1261" i="23"/>
  <c r="A1262" i="23"/>
  <c r="A1263" i="23"/>
  <c r="A1264" i="23"/>
  <c r="A1265" i="23"/>
  <c r="A1266" i="23"/>
  <c r="A1267" i="23"/>
  <c r="A1268" i="23"/>
  <c r="A1269" i="23"/>
  <c r="A1270" i="23"/>
  <c r="A1271" i="23"/>
  <c r="A1272" i="23"/>
  <c r="A1273" i="23"/>
  <c r="A1274" i="23"/>
  <c r="A1275" i="23"/>
  <c r="A1276" i="23"/>
  <c r="A1277" i="23"/>
  <c r="A1278" i="23"/>
  <c r="A1279" i="23"/>
  <c r="A1280" i="23"/>
  <c r="A1281" i="23"/>
  <c r="A1282" i="23"/>
  <c r="A1283" i="23"/>
  <c r="A1284" i="23"/>
  <c r="A1285" i="23"/>
  <c r="A1286" i="23"/>
  <c r="A1287" i="23"/>
  <c r="A1288" i="23"/>
  <c r="A1289" i="23"/>
  <c r="A1290" i="23"/>
  <c r="A1291" i="23"/>
  <c r="A1292" i="23"/>
  <c r="A1293" i="23"/>
  <c r="A1294" i="23"/>
  <c r="A1295" i="23"/>
  <c r="A1296" i="23"/>
  <c r="A1297" i="23"/>
  <c r="A1298" i="23"/>
  <c r="A1299" i="23"/>
  <c r="A1300" i="23"/>
  <c r="A1301" i="23"/>
  <c r="A1302" i="23"/>
  <c r="A1303" i="23"/>
  <c r="A1304" i="23"/>
  <c r="A1305" i="23"/>
  <c r="A1306" i="23"/>
  <c r="A1307" i="23"/>
  <c r="A1308" i="23"/>
  <c r="A1309" i="23"/>
  <c r="A1310" i="23"/>
  <c r="A1311" i="23"/>
  <c r="A1312" i="23"/>
  <c r="A1313" i="23"/>
  <c r="A1314" i="23"/>
  <c r="A1315" i="23"/>
  <c r="A1316" i="23"/>
  <c r="A1317" i="23"/>
  <c r="A1318" i="23"/>
  <c r="A1319" i="23"/>
  <c r="A1320" i="23"/>
  <c r="A1321" i="23"/>
  <c r="A1322" i="23"/>
  <c r="A1323" i="23"/>
  <c r="A1324" i="23"/>
  <c r="A1325" i="23"/>
  <c r="A1326" i="23"/>
  <c r="A1327" i="23"/>
  <c r="A1328" i="23"/>
  <c r="A1329" i="23"/>
  <c r="A1330" i="23"/>
  <c r="A1331" i="23"/>
  <c r="A1332" i="23"/>
  <c r="A1333" i="23"/>
  <c r="A1334" i="23"/>
  <c r="A1335" i="23"/>
  <c r="A1336" i="23"/>
  <c r="A1337" i="23"/>
  <c r="A1338" i="23"/>
  <c r="A1339" i="23"/>
  <c r="A1340" i="23"/>
  <c r="A1341" i="23"/>
  <c r="A1342" i="23"/>
  <c r="A1343" i="23"/>
  <c r="A1344" i="23"/>
  <c r="A1345" i="23"/>
  <c r="A1346" i="23"/>
  <c r="A1347" i="23"/>
  <c r="A1348" i="23"/>
  <c r="A1349" i="23"/>
  <c r="A1350" i="23"/>
  <c r="A1351" i="23"/>
  <c r="A1352" i="23"/>
  <c r="A1353" i="23"/>
  <c r="A1354" i="23"/>
  <c r="A1355" i="23"/>
  <c r="A1356" i="23"/>
  <c r="A1357" i="23"/>
  <c r="A1358" i="23"/>
  <c r="A1359" i="23"/>
  <c r="A1360" i="23"/>
  <c r="A1361" i="23"/>
  <c r="A1362" i="23"/>
  <c r="A1363" i="23"/>
  <c r="A1364" i="23"/>
  <c r="A1365" i="23"/>
  <c r="A1366" i="23"/>
  <c r="A1367" i="23"/>
  <c r="A1368" i="23"/>
  <c r="A1369" i="23"/>
  <c r="A1370" i="23"/>
  <c r="A1371" i="23"/>
  <c r="A1372" i="23"/>
  <c r="A1373" i="23"/>
  <c r="A1374" i="23"/>
  <c r="A1375" i="23"/>
  <c r="A1376" i="23"/>
  <c r="A1377" i="23"/>
  <c r="A1378" i="23"/>
  <c r="A1379" i="23"/>
  <c r="A1380" i="23"/>
  <c r="A1381" i="23"/>
  <c r="A1382" i="23"/>
  <c r="A1383" i="23"/>
  <c r="A1384" i="23"/>
  <c r="A1385" i="23"/>
  <c r="A1386" i="23"/>
  <c r="A1387" i="23"/>
  <c r="A1388" i="23"/>
  <c r="A1389" i="23"/>
  <c r="A1390" i="23"/>
  <c r="A1391" i="23"/>
  <c r="A1392" i="23"/>
  <c r="A1393" i="23"/>
  <c r="A1394" i="23"/>
  <c r="A1395" i="23"/>
  <c r="A1396" i="23"/>
  <c r="A1397" i="23"/>
  <c r="A1398" i="23"/>
  <c r="A1399" i="23"/>
  <c r="A1400" i="23"/>
  <c r="A1401" i="23"/>
  <c r="A1402" i="23"/>
  <c r="A1403" i="23"/>
  <c r="A1404" i="23"/>
  <c r="A1405" i="23"/>
  <c r="A1406" i="23"/>
  <c r="A1407" i="23"/>
  <c r="A1408" i="23"/>
  <c r="A1409" i="23"/>
  <c r="A1410" i="23"/>
  <c r="A1411" i="23"/>
  <c r="A1412" i="23"/>
  <c r="A1413" i="23"/>
  <c r="A1414" i="23"/>
  <c r="A1415" i="23"/>
  <c r="A1416" i="23"/>
  <c r="A1417" i="23"/>
  <c r="A1418" i="23"/>
  <c r="A1419" i="23"/>
  <c r="A1420" i="23"/>
  <c r="A1421" i="23"/>
  <c r="A1422" i="23"/>
  <c r="A1423" i="23"/>
  <c r="A1424" i="23"/>
  <c r="A1425" i="23"/>
  <c r="A1426" i="23"/>
  <c r="A1427" i="23"/>
  <c r="A1428" i="23"/>
  <c r="A1429" i="23"/>
  <c r="A1430" i="23"/>
  <c r="A1431" i="23"/>
  <c r="A1432" i="23"/>
  <c r="A1433" i="23"/>
  <c r="A1434" i="23"/>
  <c r="A1435" i="23"/>
  <c r="A1436" i="23"/>
  <c r="A1437" i="23"/>
  <c r="A1438" i="23"/>
  <c r="A1439" i="23"/>
  <c r="A1440" i="23"/>
  <c r="A1441" i="23"/>
  <c r="A1442" i="23"/>
  <c r="A1443" i="23"/>
  <c r="A1444" i="23"/>
  <c r="A1445" i="23"/>
  <c r="A1446" i="23"/>
  <c r="A1447" i="23"/>
  <c r="A1448" i="23"/>
  <c r="A1449" i="23"/>
  <c r="A1450" i="23"/>
  <c r="A1451" i="23"/>
  <c r="A1452" i="23"/>
  <c r="A1453" i="23"/>
  <c r="A1454" i="23"/>
  <c r="A1455" i="23"/>
  <c r="A1456" i="23"/>
  <c r="A1457" i="23"/>
  <c r="A1458" i="23"/>
  <c r="A1459" i="23"/>
  <c r="A1460" i="23"/>
  <c r="A1461" i="23"/>
  <c r="A1462" i="23"/>
  <c r="A1463" i="23"/>
  <c r="A1464" i="23"/>
  <c r="A1465" i="23"/>
  <c r="A1466" i="23"/>
  <c r="A1467" i="23"/>
  <c r="A1468" i="23"/>
  <c r="A1469" i="23"/>
  <c r="A1470" i="23"/>
  <c r="A1471" i="23"/>
  <c r="A1472" i="23"/>
  <c r="A1473" i="23"/>
  <c r="A1474" i="23"/>
  <c r="A1475" i="23"/>
  <c r="A1476" i="23"/>
  <c r="A1477" i="23"/>
  <c r="A1478" i="23"/>
  <c r="A1479" i="23"/>
  <c r="A1480" i="23"/>
  <c r="A1481" i="23"/>
  <c r="A1482" i="23"/>
  <c r="A1483" i="23"/>
  <c r="A1484" i="23"/>
  <c r="A1485" i="23"/>
  <c r="A1486" i="23"/>
  <c r="A1487" i="23"/>
  <c r="A1488" i="23"/>
  <c r="A1489" i="23"/>
  <c r="A1490" i="23"/>
  <c r="A1491" i="23"/>
  <c r="A1492" i="23"/>
  <c r="A1493" i="23"/>
  <c r="A1494" i="23"/>
  <c r="A1495" i="23"/>
  <c r="A1496" i="23"/>
  <c r="A1497" i="23"/>
  <c r="A1498" i="23"/>
  <c r="A1499" i="23"/>
  <c r="A1500" i="23"/>
  <c r="A1501" i="23"/>
  <c r="A1502" i="23"/>
  <c r="A1503" i="23"/>
  <c r="A1504" i="23"/>
  <c r="A1505" i="23"/>
  <c r="A1506" i="23"/>
  <c r="A1507" i="23"/>
  <c r="A1508" i="23"/>
  <c r="A1509" i="23"/>
  <c r="A1510" i="23"/>
  <c r="A1511" i="23"/>
  <c r="A1512" i="23"/>
  <c r="A1513" i="23"/>
  <c r="A1514" i="23"/>
  <c r="A1515" i="23"/>
  <c r="A1516" i="23"/>
  <c r="A1517" i="23"/>
  <c r="A1518" i="23"/>
  <c r="A1519" i="23"/>
  <c r="A1520" i="23"/>
  <c r="A1521" i="23"/>
  <c r="A1522" i="23"/>
  <c r="A1523" i="23"/>
  <c r="A1524" i="23"/>
  <c r="A1525" i="23"/>
  <c r="A1526" i="23"/>
  <c r="A1527" i="23"/>
  <c r="A1528" i="23"/>
  <c r="A1529" i="23"/>
  <c r="A1530" i="23"/>
  <c r="A1531" i="23"/>
  <c r="A1532" i="23"/>
  <c r="A1533" i="23"/>
  <c r="A1534" i="23"/>
  <c r="A1535" i="23"/>
  <c r="A1536" i="23"/>
  <c r="A1537" i="23"/>
  <c r="A1538" i="23"/>
  <c r="A1539" i="23"/>
  <c r="A1540" i="23"/>
  <c r="A1541" i="23"/>
  <c r="A1542" i="23"/>
  <c r="A1543" i="23"/>
  <c r="A1544" i="23"/>
  <c r="A1545" i="23"/>
  <c r="A1546" i="23"/>
  <c r="A1547" i="23"/>
  <c r="A1548" i="23"/>
  <c r="A1549" i="23"/>
  <c r="A1550" i="23"/>
  <c r="A1551" i="23"/>
  <c r="A1552" i="23"/>
  <c r="A1553" i="23"/>
  <c r="A1554" i="23"/>
  <c r="A1555" i="23"/>
  <c r="A1556" i="23"/>
  <c r="A1557" i="23"/>
  <c r="A1558" i="23"/>
  <c r="A1559" i="23"/>
  <c r="A1560" i="23"/>
  <c r="A1561" i="23"/>
  <c r="A1562" i="23"/>
  <c r="A1563" i="23"/>
  <c r="A1564" i="23"/>
  <c r="A1565" i="23"/>
  <c r="A1566" i="23"/>
  <c r="A1567" i="23"/>
  <c r="A1568" i="23"/>
  <c r="A1569" i="23"/>
  <c r="A1570" i="23"/>
  <c r="A1571" i="23"/>
  <c r="A1572" i="23"/>
  <c r="A1573" i="23"/>
  <c r="A1574" i="23"/>
  <c r="A1575" i="23"/>
  <c r="A1576" i="23"/>
  <c r="A1577" i="23"/>
  <c r="A1578" i="23"/>
  <c r="A1579" i="23"/>
  <c r="A1580" i="23"/>
  <c r="A1581" i="23"/>
  <c r="A1582" i="23"/>
  <c r="A1583" i="23"/>
  <c r="A1584" i="23"/>
  <c r="A1585" i="23"/>
  <c r="A1586" i="23"/>
  <c r="A1587" i="23"/>
  <c r="A1588" i="23"/>
  <c r="A1589" i="23"/>
  <c r="A1590" i="23"/>
  <c r="A1591" i="23"/>
  <c r="A1592" i="23"/>
  <c r="A1593" i="23"/>
  <c r="A1594" i="23"/>
  <c r="A1595" i="23"/>
  <c r="A1596" i="23"/>
  <c r="A1597" i="23"/>
  <c r="A1598" i="23"/>
  <c r="A1599" i="23"/>
  <c r="A1600" i="23"/>
  <c r="A1601" i="23"/>
  <c r="A1602" i="23"/>
  <c r="A1603" i="23"/>
  <c r="A1604" i="23"/>
  <c r="A1605" i="23"/>
  <c r="A1606" i="23"/>
  <c r="A1607" i="23"/>
  <c r="A1608" i="23"/>
  <c r="A1609" i="23"/>
  <c r="A1610" i="23"/>
  <c r="A1611" i="23"/>
  <c r="A1612" i="23"/>
  <c r="A1613" i="23"/>
  <c r="A1614" i="23"/>
  <c r="A1615" i="23"/>
  <c r="A1616" i="23"/>
  <c r="A1617" i="23"/>
  <c r="A1618" i="23"/>
  <c r="A1619" i="23"/>
  <c r="A1620" i="23"/>
  <c r="A1621" i="23"/>
  <c r="A1622" i="23"/>
  <c r="A1623" i="23"/>
  <c r="A1624" i="23"/>
  <c r="A1625" i="23"/>
  <c r="A1626" i="23"/>
  <c r="A1627" i="23"/>
  <c r="A1628" i="23"/>
  <c r="A1629" i="23"/>
  <c r="A1630" i="23"/>
  <c r="A1631" i="23"/>
  <c r="A1632" i="23"/>
  <c r="A1633" i="23"/>
  <c r="A1634" i="23"/>
  <c r="A1635" i="23"/>
  <c r="A1636" i="23"/>
  <c r="A1637" i="23"/>
  <c r="A1638" i="23"/>
  <c r="A1639" i="23"/>
  <c r="A1640" i="23"/>
  <c r="A1641" i="23"/>
  <c r="A1642" i="23"/>
  <c r="A1643" i="23"/>
  <c r="A1644" i="23"/>
  <c r="A1645" i="23"/>
  <c r="A1646" i="23"/>
  <c r="A1647" i="23"/>
  <c r="A1648" i="23"/>
  <c r="A1649" i="23"/>
  <c r="A1650" i="23"/>
  <c r="A1651" i="23"/>
  <c r="A1652" i="23"/>
  <c r="A1653" i="23"/>
  <c r="A1654" i="23"/>
  <c r="A1655" i="23"/>
  <c r="A1656" i="23"/>
  <c r="A1657" i="23"/>
  <c r="A1658" i="23"/>
  <c r="A1659" i="23"/>
  <c r="A1660" i="23"/>
  <c r="A1661" i="23"/>
  <c r="A1662" i="23"/>
  <c r="A1663" i="23"/>
  <c r="A1664" i="23"/>
  <c r="A1665" i="23"/>
  <c r="A1666" i="23"/>
  <c r="A1667" i="23"/>
  <c r="A1668" i="23"/>
  <c r="A1669" i="23"/>
  <c r="A1670" i="23"/>
  <c r="A1671" i="23"/>
  <c r="A1672" i="23"/>
  <c r="A1673" i="23"/>
  <c r="A1674" i="23"/>
  <c r="A1675" i="23"/>
  <c r="A1676" i="23"/>
  <c r="A1677" i="23"/>
  <c r="A1678" i="23"/>
  <c r="A1679" i="23"/>
  <c r="A1680" i="23"/>
  <c r="A1681" i="23"/>
  <c r="A1682" i="23"/>
  <c r="A1683" i="23"/>
  <c r="A1684" i="23"/>
  <c r="A1685" i="23"/>
  <c r="A1686" i="23"/>
  <c r="A1687" i="23"/>
  <c r="A1688" i="23"/>
  <c r="A1689" i="23"/>
  <c r="A1690" i="23"/>
  <c r="A1691" i="23"/>
  <c r="A1692" i="23"/>
  <c r="A1693" i="23"/>
  <c r="A1694" i="23"/>
  <c r="A1695" i="23"/>
  <c r="A1696" i="23"/>
  <c r="A1697" i="23"/>
  <c r="A1698" i="23"/>
  <c r="A1699" i="23"/>
  <c r="A1700" i="23"/>
  <c r="A1701" i="23"/>
  <c r="A1702" i="23"/>
  <c r="A1703" i="23"/>
  <c r="A1704" i="23"/>
  <c r="A1705" i="23"/>
  <c r="A1706" i="23"/>
  <c r="A1707" i="23"/>
  <c r="A1708" i="23"/>
  <c r="A1709" i="23"/>
  <c r="A1710" i="23"/>
  <c r="A1711" i="23"/>
  <c r="A1712" i="23"/>
  <c r="A1713" i="23"/>
  <c r="A1714" i="23"/>
  <c r="A1715" i="23"/>
  <c r="A1716" i="23"/>
  <c r="A1717" i="23"/>
  <c r="A1718" i="23"/>
  <c r="A1719" i="23"/>
  <c r="A1720" i="23"/>
  <c r="A1721" i="23"/>
  <c r="A1722" i="23"/>
  <c r="A1723" i="23"/>
  <c r="A1724" i="23"/>
  <c r="A1725" i="23"/>
  <c r="A1726" i="23"/>
  <c r="A1727" i="23"/>
  <c r="A1728" i="23"/>
  <c r="A1729" i="23"/>
  <c r="A1730" i="23"/>
  <c r="A1731" i="23"/>
  <c r="A1732" i="23"/>
  <c r="A1733" i="23"/>
  <c r="A1734" i="23"/>
  <c r="A1735" i="23"/>
  <c r="A1736" i="23"/>
  <c r="A1737" i="23"/>
  <c r="A1738" i="23"/>
  <c r="A1739" i="23"/>
  <c r="A1740" i="23"/>
  <c r="A1741" i="23"/>
  <c r="A1742" i="23"/>
  <c r="A1743" i="23"/>
  <c r="A1744" i="23"/>
  <c r="A1745" i="23"/>
  <c r="A1746" i="23"/>
  <c r="A1747" i="23"/>
  <c r="A1748" i="23"/>
  <c r="A1749" i="23"/>
  <c r="A1750" i="23"/>
  <c r="A1751" i="23"/>
  <c r="A1752" i="23"/>
  <c r="A1753" i="23"/>
  <c r="A1754" i="23"/>
  <c r="A1755" i="23"/>
  <c r="A1756" i="23"/>
  <c r="A1757" i="23"/>
  <c r="A1758" i="23"/>
  <c r="A1759" i="23"/>
  <c r="A1760" i="23"/>
  <c r="A1761" i="23"/>
  <c r="A1762" i="23"/>
  <c r="A1763" i="23"/>
  <c r="A1764" i="23"/>
  <c r="A1765" i="23"/>
  <c r="A1766" i="23"/>
  <c r="A1767" i="23"/>
  <c r="A1768" i="23"/>
  <c r="A1769" i="23"/>
  <c r="A1770" i="23"/>
  <c r="A1771" i="23"/>
  <c r="A1772" i="23"/>
  <c r="A1773" i="23"/>
  <c r="A1774" i="23"/>
  <c r="A1775" i="23"/>
  <c r="A1776" i="23"/>
  <c r="A1777" i="23"/>
  <c r="A1778" i="23"/>
  <c r="A1779" i="23"/>
  <c r="A1780" i="23"/>
  <c r="A1781" i="23"/>
  <c r="A1782" i="23"/>
  <c r="A1783" i="23"/>
  <c r="A1784" i="23"/>
  <c r="A1785" i="23"/>
  <c r="A1786" i="23"/>
  <c r="A1787" i="23"/>
  <c r="A1788" i="23"/>
  <c r="A1789" i="23"/>
  <c r="A1790" i="23"/>
  <c r="A1791" i="23"/>
  <c r="A1792" i="23"/>
  <c r="A1793" i="23"/>
  <c r="A1794" i="23"/>
  <c r="A1795" i="23"/>
  <c r="A1796" i="23"/>
  <c r="A1797" i="23"/>
  <c r="A1798" i="23"/>
  <c r="A1799" i="23"/>
  <c r="A1800" i="23"/>
  <c r="A1801" i="23"/>
  <c r="A1802" i="23"/>
  <c r="A1803" i="23"/>
  <c r="A1804" i="23"/>
  <c r="A1805" i="23"/>
  <c r="A1806" i="23"/>
  <c r="A1807" i="23"/>
  <c r="A1808" i="23"/>
  <c r="A1809" i="23"/>
  <c r="A1810" i="23"/>
  <c r="A1811" i="23"/>
  <c r="A1812" i="23"/>
  <c r="A1813" i="23"/>
  <c r="A1814" i="23"/>
  <c r="A1815" i="23"/>
  <c r="A1816" i="23"/>
  <c r="A1817" i="23"/>
  <c r="A1818" i="23"/>
  <c r="A1819" i="23"/>
  <c r="A1820" i="23"/>
  <c r="A1821" i="23"/>
  <c r="A1822" i="23"/>
  <c r="A1823" i="23"/>
  <c r="A1824" i="23"/>
  <c r="A1825" i="23"/>
  <c r="A1826" i="23"/>
  <c r="A1827" i="23"/>
  <c r="A1828" i="23"/>
  <c r="A1829" i="23"/>
  <c r="A1830" i="23"/>
  <c r="A1831" i="23"/>
  <c r="A1832" i="23"/>
  <c r="A1833" i="23"/>
  <c r="A1834" i="23"/>
  <c r="A1835" i="23"/>
  <c r="A1836" i="23"/>
  <c r="A1837" i="23"/>
  <c r="A1838" i="23"/>
  <c r="A1839" i="23"/>
  <c r="A1840" i="23"/>
  <c r="A1841" i="23"/>
  <c r="A1842" i="23"/>
  <c r="A1843" i="23"/>
  <c r="A1844" i="23"/>
  <c r="A1845" i="23"/>
  <c r="A1846" i="23"/>
  <c r="A1847" i="23"/>
  <c r="A1848" i="23"/>
  <c r="A1849" i="23"/>
  <c r="A1850" i="23"/>
  <c r="A1851" i="23"/>
  <c r="A1852" i="23"/>
  <c r="A1853" i="23"/>
  <c r="A1854" i="23"/>
  <c r="A1855" i="23"/>
  <c r="A1856" i="23"/>
  <c r="A1857" i="23"/>
  <c r="A1858" i="23"/>
  <c r="A1859" i="23"/>
  <c r="A1860" i="23"/>
  <c r="A1861" i="23"/>
  <c r="A1862" i="23"/>
  <c r="A1863" i="23"/>
  <c r="A1864" i="23"/>
  <c r="A1865" i="23"/>
  <c r="A1866" i="23"/>
  <c r="A1867" i="23"/>
  <c r="A1868" i="23"/>
  <c r="A1869" i="23"/>
  <c r="A1870" i="23"/>
  <c r="A1871" i="23"/>
  <c r="A1872" i="23"/>
  <c r="A1873" i="23"/>
  <c r="A1874" i="23"/>
  <c r="A1875" i="23"/>
  <c r="A1876" i="23"/>
  <c r="A1877" i="23"/>
  <c r="A1878" i="23"/>
  <c r="A1879" i="23"/>
  <c r="A1880" i="23"/>
  <c r="A1881" i="23"/>
  <c r="A1882" i="23"/>
  <c r="A1883" i="23"/>
  <c r="A1884" i="23"/>
  <c r="A1885" i="23"/>
  <c r="A1886" i="23"/>
  <c r="A1887" i="23"/>
  <c r="A1888" i="23"/>
  <c r="A1889" i="23"/>
  <c r="A1890" i="23"/>
  <c r="A1891" i="23"/>
  <c r="A1892" i="23"/>
  <c r="A1893" i="23"/>
  <c r="A1894" i="23"/>
  <c r="A1895" i="23"/>
  <c r="A1896" i="23"/>
  <c r="A1897" i="23"/>
  <c r="A1898" i="23"/>
  <c r="A1899" i="23"/>
  <c r="A1900" i="23"/>
  <c r="A1901" i="23"/>
  <c r="A1902" i="23"/>
  <c r="A1903" i="23"/>
  <c r="A1904" i="23"/>
  <c r="A1905" i="23"/>
  <c r="A1906" i="23"/>
  <c r="A1907" i="23"/>
  <c r="A1908" i="23"/>
  <c r="A1909" i="23"/>
  <c r="A1910" i="23"/>
  <c r="A1911" i="23"/>
  <c r="A1912" i="23"/>
  <c r="A1913" i="23"/>
  <c r="A1914" i="23"/>
  <c r="A1915" i="23"/>
  <c r="A1916" i="23"/>
  <c r="A1917" i="23"/>
  <c r="A1918" i="23"/>
  <c r="A1919" i="23"/>
  <c r="A1920" i="23"/>
  <c r="A1921" i="23"/>
  <c r="A1922" i="23"/>
  <c r="A1923" i="23"/>
  <c r="A1924" i="23"/>
  <c r="A1925" i="23"/>
  <c r="A1926" i="23"/>
  <c r="A1927" i="23"/>
  <c r="A1928" i="23"/>
  <c r="A1929" i="23"/>
  <c r="A1930" i="23"/>
  <c r="A1931" i="23"/>
  <c r="A1932" i="23"/>
  <c r="A1933" i="23"/>
  <c r="A1934" i="23"/>
  <c r="A1935" i="23"/>
  <c r="A1936" i="23"/>
  <c r="A1937" i="23"/>
  <c r="A1938" i="23"/>
  <c r="A1939" i="23"/>
  <c r="A1940" i="23"/>
  <c r="A1941" i="23"/>
  <c r="A1942" i="23"/>
  <c r="A1943" i="23"/>
  <c r="A1944" i="23"/>
  <c r="A1945" i="23"/>
  <c r="A1946" i="23"/>
  <c r="A1947" i="23"/>
  <c r="A1948" i="23"/>
  <c r="A1949" i="23"/>
  <c r="A1950" i="23"/>
  <c r="A1951" i="23"/>
  <c r="A1952" i="23"/>
  <c r="A1953" i="23"/>
  <c r="A1954" i="23"/>
  <c r="A1955" i="23"/>
  <c r="A1956" i="23"/>
  <c r="A1957" i="23"/>
  <c r="A1958" i="23"/>
  <c r="A1959" i="23"/>
  <c r="A1960" i="23"/>
  <c r="A1961" i="23"/>
  <c r="A1962" i="23"/>
  <c r="A1963" i="23"/>
  <c r="A1964" i="23"/>
  <c r="A1965" i="23"/>
  <c r="A1966" i="23"/>
  <c r="A1967" i="23"/>
  <c r="A1968" i="23"/>
  <c r="A1969" i="23"/>
  <c r="A1970" i="23"/>
  <c r="A1971" i="23"/>
  <c r="A1972" i="23"/>
  <c r="A1973" i="23"/>
  <c r="A1974" i="23"/>
  <c r="A1975" i="23"/>
  <c r="A1976" i="23"/>
  <c r="A1977" i="23"/>
  <c r="A1978" i="23"/>
  <c r="A1979" i="23"/>
  <c r="A1980" i="23"/>
  <c r="A1981" i="23"/>
  <c r="A1982" i="23"/>
  <c r="A1983" i="23"/>
  <c r="A1984" i="23"/>
  <c r="A1985" i="23"/>
  <c r="A1986" i="23"/>
  <c r="A1987" i="23"/>
  <c r="A1988" i="23"/>
  <c r="A1989" i="23"/>
  <c r="A1990" i="23"/>
  <c r="A1991" i="23"/>
  <c r="A1992" i="23"/>
  <c r="A1993" i="23"/>
  <c r="A1994" i="23"/>
  <c r="A1995" i="23"/>
  <c r="A1996" i="23"/>
  <c r="A1997" i="23"/>
  <c r="A1998" i="23"/>
  <c r="A1999" i="23"/>
  <c r="A2000" i="23"/>
  <c r="A2001" i="23"/>
  <c r="A2002" i="23"/>
  <c r="A2003" i="23"/>
  <c r="A2004" i="23"/>
  <c r="A2005" i="23"/>
  <c r="A2006" i="23"/>
  <c r="A2007" i="23"/>
  <c r="A2008" i="23"/>
  <c r="A2009" i="23"/>
  <c r="A2010" i="23"/>
  <c r="A2011" i="23"/>
  <c r="A2012" i="23"/>
  <c r="A2013" i="23"/>
  <c r="A2014" i="23"/>
  <c r="A2015" i="23"/>
  <c r="A2016" i="23"/>
  <c r="A2017" i="23"/>
  <c r="A2018" i="23"/>
  <c r="A2019" i="23"/>
  <c r="A2020" i="23"/>
  <c r="A2021" i="23"/>
  <c r="A2022" i="23"/>
  <c r="A2023" i="23"/>
  <c r="A2024" i="23"/>
  <c r="A2025" i="23"/>
  <c r="A2026" i="23"/>
  <c r="A2027" i="23"/>
  <c r="A2028" i="23"/>
  <c r="A2029" i="23"/>
  <c r="A2030" i="23"/>
  <c r="A2031" i="23"/>
  <c r="A2032" i="23"/>
  <c r="A2033" i="23"/>
  <c r="A2034" i="23"/>
  <c r="A2035" i="23"/>
  <c r="A2036" i="23"/>
  <c r="A2037" i="23"/>
  <c r="A2038" i="23"/>
  <c r="A2039" i="23"/>
  <c r="A2040" i="23"/>
  <c r="A2041" i="23"/>
  <c r="A2042" i="23"/>
  <c r="A2043" i="23"/>
  <c r="A2044" i="23"/>
  <c r="A2045" i="23"/>
  <c r="A2046" i="23"/>
  <c r="A2047" i="23"/>
  <c r="A2048" i="23"/>
  <c r="A2049" i="23"/>
  <c r="A2050" i="23"/>
  <c r="A2051" i="23"/>
  <c r="A2052" i="23"/>
  <c r="A2053" i="23"/>
  <c r="A2054" i="23"/>
  <c r="A2055" i="23"/>
  <c r="A2056" i="23"/>
  <c r="A2057" i="23"/>
  <c r="A2058" i="23"/>
  <c r="A2059" i="23"/>
  <c r="A2060" i="23"/>
  <c r="A2061" i="23"/>
  <c r="A2062" i="23"/>
  <c r="A2063" i="23"/>
  <c r="A2064" i="23"/>
  <c r="A2065" i="23"/>
  <c r="A2066" i="23"/>
  <c r="A2067" i="23"/>
  <c r="A2068" i="23"/>
  <c r="A2069" i="23"/>
  <c r="A2070" i="23"/>
  <c r="A2071" i="23"/>
  <c r="A2072" i="23"/>
  <c r="A2073" i="23"/>
  <c r="A2074" i="23"/>
  <c r="A2075" i="23"/>
  <c r="A2076" i="23"/>
  <c r="A2077" i="23"/>
  <c r="A2078" i="23"/>
  <c r="A2079" i="23"/>
  <c r="A2080" i="23"/>
  <c r="A2081" i="23"/>
  <c r="A2082" i="23"/>
  <c r="A2083" i="23"/>
  <c r="A2084" i="23"/>
  <c r="A2085" i="23"/>
  <c r="A2086" i="23"/>
  <c r="A2087" i="23"/>
  <c r="A2088" i="23"/>
  <c r="A2089" i="23"/>
  <c r="A2090" i="23"/>
  <c r="A2091" i="23"/>
  <c r="A2092" i="23"/>
  <c r="A2093" i="23"/>
  <c r="A2094" i="23"/>
  <c r="A2095" i="23"/>
  <c r="A2096" i="23"/>
  <c r="A2097" i="23"/>
  <c r="A2098" i="23"/>
  <c r="A2099" i="23"/>
  <c r="A2100" i="23"/>
  <c r="A2101" i="23"/>
  <c r="A2102" i="23"/>
  <c r="A2103" i="23"/>
  <c r="A2104" i="23"/>
  <c r="A2105" i="23"/>
  <c r="A2106" i="23"/>
  <c r="A2107" i="23"/>
  <c r="A2108" i="23"/>
  <c r="A2109" i="23"/>
  <c r="A2110" i="23"/>
  <c r="A2111" i="23"/>
  <c r="A2112" i="23"/>
  <c r="A2113" i="23"/>
  <c r="A2114" i="23"/>
  <c r="A2115" i="23"/>
  <c r="A2116" i="23"/>
  <c r="A2117" i="23"/>
  <c r="A2118" i="23"/>
  <c r="A2119" i="23"/>
  <c r="A2120" i="23"/>
  <c r="A2121" i="23"/>
  <c r="A2122" i="23"/>
  <c r="A2123" i="23"/>
  <c r="A2124" i="23"/>
  <c r="A2125" i="23"/>
  <c r="A2126" i="23"/>
  <c r="A2127" i="23"/>
  <c r="A2128" i="23"/>
  <c r="A2129" i="23"/>
  <c r="A2130" i="23"/>
  <c r="A2131" i="23"/>
  <c r="A2132" i="23"/>
  <c r="A2133" i="23"/>
  <c r="A2134" i="23"/>
  <c r="A2135" i="23"/>
  <c r="A2136" i="23"/>
  <c r="C61" i="8" l="1"/>
  <c r="A63" i="8"/>
  <c r="A55" i="8"/>
  <c r="A56" i="8"/>
  <c r="A57" i="8"/>
  <c r="A58" i="8"/>
  <c r="A59" i="8"/>
  <c r="A60" i="8"/>
  <c r="A23" i="4"/>
  <c r="C5" i="19" l="1"/>
  <c r="A3" i="22"/>
  <c r="A4" i="22"/>
  <c r="A5" i="22"/>
  <c r="A6" i="22"/>
  <c r="A7" i="22"/>
  <c r="A8" i="22"/>
  <c r="A9" i="22"/>
  <c r="A10" i="22"/>
  <c r="A11" i="22"/>
  <c r="A12" i="22"/>
  <c r="A13" i="22"/>
  <c r="A14" i="22"/>
  <c r="A15" i="22"/>
  <c r="A16" i="22"/>
  <c r="A17" i="22"/>
  <c r="A18" i="22"/>
  <c r="A19" i="22"/>
  <c r="A20" i="22"/>
  <c r="A21" i="22"/>
  <c r="A2" i="22"/>
  <c r="E1" i="20"/>
  <c r="F1" i="20"/>
  <c r="G1" i="20"/>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C1" i="16"/>
  <c r="D1" i="16"/>
  <c r="E1" i="16"/>
  <c r="F1" i="16"/>
  <c r="G1" i="16"/>
  <c r="H1" i="16"/>
  <c r="I1" i="16"/>
  <c r="J1" i="16"/>
  <c r="K1" i="16"/>
  <c r="L1" i="16"/>
  <c r="M1" i="16"/>
  <c r="N1" i="16"/>
  <c r="O1" i="16"/>
  <c r="P1" i="16"/>
  <c r="Q1" i="16"/>
  <c r="R1" i="16"/>
  <c r="S1" i="16"/>
  <c r="T1" i="16"/>
  <c r="U1" i="16"/>
  <c r="V1" i="16"/>
  <c r="W1" i="16"/>
  <c r="B1" i="15"/>
  <c r="A44" i="15"/>
  <c r="A2" i="23"/>
  <c r="B4" i="4" l="1"/>
  <c r="B3" i="15"/>
  <c r="D2152" i="22"/>
  <c r="D2156" i="22"/>
  <c r="D2160" i="22"/>
  <c r="D2164" i="22"/>
  <c r="D2168" i="22"/>
  <c r="D2172" i="22"/>
  <c r="D2176" i="22"/>
  <c r="E2154" i="22"/>
  <c r="E2158" i="22"/>
  <c r="E2162" i="22"/>
  <c r="E2166" i="22"/>
  <c r="E2170" i="22"/>
  <c r="E2174" i="22"/>
  <c r="D2159" i="22"/>
  <c r="D2171" i="22"/>
  <c r="E2153" i="22"/>
  <c r="E2161" i="22"/>
  <c r="E2173" i="22"/>
  <c r="D2153" i="22"/>
  <c r="D2157" i="22"/>
  <c r="D2161" i="22"/>
  <c r="C2161" i="22" s="1"/>
  <c r="D2165" i="22"/>
  <c r="D2169" i="22"/>
  <c r="D2173" i="22"/>
  <c r="E2151" i="22"/>
  <c r="E2155" i="22"/>
  <c r="E2159" i="22"/>
  <c r="E2163" i="22"/>
  <c r="E2167" i="22"/>
  <c r="E2171" i="22"/>
  <c r="E2175" i="22"/>
  <c r="D2151" i="22"/>
  <c r="D2163" i="22"/>
  <c r="D2175" i="22"/>
  <c r="E2165" i="22"/>
  <c r="D2154" i="22"/>
  <c r="C2154" i="22" s="1"/>
  <c r="D2158" i="22"/>
  <c r="C2158" i="22" s="1"/>
  <c r="D2162" i="22"/>
  <c r="C2162" i="22" s="1"/>
  <c r="D2166" i="22"/>
  <c r="C2166" i="22" s="1"/>
  <c r="D2170" i="22"/>
  <c r="C2170" i="22" s="1"/>
  <c r="D2174" i="22"/>
  <c r="C2174" i="22" s="1"/>
  <c r="E2152" i="22"/>
  <c r="E2156" i="22"/>
  <c r="E2160" i="22"/>
  <c r="E2164" i="22"/>
  <c r="E2168" i="22"/>
  <c r="E2172" i="22"/>
  <c r="E2176" i="22"/>
  <c r="D2155" i="22"/>
  <c r="D2167" i="22"/>
  <c r="E2157" i="22"/>
  <c r="E2169" i="22"/>
  <c r="D1830" i="22"/>
  <c r="D1836" i="22"/>
  <c r="D1842" i="22"/>
  <c r="D1848" i="22"/>
  <c r="E1833" i="22"/>
  <c r="E1839" i="22"/>
  <c r="E1845" i="22"/>
  <c r="D1845" i="22"/>
  <c r="E1836" i="22"/>
  <c r="E1848" i="22"/>
  <c r="D1840" i="22"/>
  <c r="E1831" i="22"/>
  <c r="E1843" i="22"/>
  <c r="D1831" i="22"/>
  <c r="D1837" i="22"/>
  <c r="D1843" i="22"/>
  <c r="D1849" i="22"/>
  <c r="E1834" i="22"/>
  <c r="E1840" i="22"/>
  <c r="E1846" i="22"/>
  <c r="D1833" i="22"/>
  <c r="C1833" i="22" s="1"/>
  <c r="D1839" i="22"/>
  <c r="C1839" i="22" s="1"/>
  <c r="E1830" i="22"/>
  <c r="E1842" i="22"/>
  <c r="D1834" i="22"/>
  <c r="D1846" i="22"/>
  <c r="E1837" i="22"/>
  <c r="E1849" i="22"/>
  <c r="D2088" i="22"/>
  <c r="D2092" i="22"/>
  <c r="D2096" i="22"/>
  <c r="D2100" i="22"/>
  <c r="D2104" i="22"/>
  <c r="D2108" i="22"/>
  <c r="D2112" i="22"/>
  <c r="D2116" i="22"/>
  <c r="D2120" i="22"/>
  <c r="D2124" i="22"/>
  <c r="D2128" i="22"/>
  <c r="D2132" i="22"/>
  <c r="D2136" i="22"/>
  <c r="D2140" i="22"/>
  <c r="D2144" i="22"/>
  <c r="D2148" i="22"/>
  <c r="E2089" i="22"/>
  <c r="E2093" i="22"/>
  <c r="E2097" i="22"/>
  <c r="E2101" i="22"/>
  <c r="E2105" i="22"/>
  <c r="E2109" i="22"/>
  <c r="E2113" i="22"/>
  <c r="E2117" i="22"/>
  <c r="E2121" i="22"/>
  <c r="E2125" i="22"/>
  <c r="E2129" i="22"/>
  <c r="E2133" i="22"/>
  <c r="E2137" i="22"/>
  <c r="E2141" i="22"/>
  <c r="E2145" i="22"/>
  <c r="E2149" i="22"/>
  <c r="D2091" i="22"/>
  <c r="D2111" i="22"/>
  <c r="D2131" i="22"/>
  <c r="D2143" i="22"/>
  <c r="E2092" i="22"/>
  <c r="E2104" i="22"/>
  <c r="E2120" i="22"/>
  <c r="E2136" i="22"/>
  <c r="E2148" i="22"/>
  <c r="D2089" i="22"/>
  <c r="D2093" i="22"/>
  <c r="D2097" i="22"/>
  <c r="D2101" i="22"/>
  <c r="D2105" i="22"/>
  <c r="D2109" i="22"/>
  <c r="D2113" i="22"/>
  <c r="D2117" i="22"/>
  <c r="D2121" i="22"/>
  <c r="D2125" i="22"/>
  <c r="D2129" i="22"/>
  <c r="D2133" i="22"/>
  <c r="D2137" i="22"/>
  <c r="D2141" i="22"/>
  <c r="D2145" i="22"/>
  <c r="D2149" i="22"/>
  <c r="E2090" i="22"/>
  <c r="E2094" i="22"/>
  <c r="E2098" i="22"/>
  <c r="E2102" i="22"/>
  <c r="E2106" i="22"/>
  <c r="E2110" i="22"/>
  <c r="E2114" i="22"/>
  <c r="E2118" i="22"/>
  <c r="E2122" i="22"/>
  <c r="E2126" i="22"/>
  <c r="E2130" i="22"/>
  <c r="E2134" i="22"/>
  <c r="E2138" i="22"/>
  <c r="E2142" i="22"/>
  <c r="E2146" i="22"/>
  <c r="E2150" i="22"/>
  <c r="D2099" i="22"/>
  <c r="D2103" i="22"/>
  <c r="D2115" i="22"/>
  <c r="D2123" i="22"/>
  <c r="D2135" i="22"/>
  <c r="D2147" i="22"/>
  <c r="E2096" i="22"/>
  <c r="E2112" i="22"/>
  <c r="E2124" i="22"/>
  <c r="E2132" i="22"/>
  <c r="E2144" i="22"/>
  <c r="D2090" i="22"/>
  <c r="D2094" i="22"/>
  <c r="D2098" i="22"/>
  <c r="D2102" i="22"/>
  <c r="D2106" i="22"/>
  <c r="D2110" i="22"/>
  <c r="D2114" i="22"/>
  <c r="D2118" i="22"/>
  <c r="D2122" i="22"/>
  <c r="D2126" i="22"/>
  <c r="D2130" i="22"/>
  <c r="D2134" i="22"/>
  <c r="D2138" i="22"/>
  <c r="D2142" i="22"/>
  <c r="D2146" i="22"/>
  <c r="D2150" i="22"/>
  <c r="E2091" i="22"/>
  <c r="E2095" i="22"/>
  <c r="E2099" i="22"/>
  <c r="E2103" i="22"/>
  <c r="E2107" i="22"/>
  <c r="E2111" i="22"/>
  <c r="E2115" i="22"/>
  <c r="E2119" i="22"/>
  <c r="E2123" i="22"/>
  <c r="E2127" i="22"/>
  <c r="E2131" i="22"/>
  <c r="E2135" i="22"/>
  <c r="E2139" i="22"/>
  <c r="E2143" i="22"/>
  <c r="E2147" i="22"/>
  <c r="D2095" i="22"/>
  <c r="D2107" i="22"/>
  <c r="C2107" i="22" s="1"/>
  <c r="D2119" i="22"/>
  <c r="D2127" i="22"/>
  <c r="D2139" i="22"/>
  <c r="E2088" i="22"/>
  <c r="E2100" i="22"/>
  <c r="E2108" i="22"/>
  <c r="E2116" i="22"/>
  <c r="E2128" i="22"/>
  <c r="E2140" i="22"/>
  <c r="E5" i="22"/>
  <c r="E9" i="22"/>
  <c r="E13" i="22"/>
  <c r="E17" i="22"/>
  <c r="E21" i="22"/>
  <c r="E25" i="22"/>
  <c r="E29" i="22"/>
  <c r="E33" i="22"/>
  <c r="E37" i="22"/>
  <c r="E41" i="22"/>
  <c r="E45" i="22"/>
  <c r="E49" i="22"/>
  <c r="E53" i="22"/>
  <c r="E57" i="22"/>
  <c r="E61" i="22"/>
  <c r="E65" i="22"/>
  <c r="E69" i="22"/>
  <c r="E73" i="22"/>
  <c r="E77" i="22"/>
  <c r="E81" i="22"/>
  <c r="E85" i="22"/>
  <c r="E89" i="22"/>
  <c r="E93" i="22"/>
  <c r="E97" i="22"/>
  <c r="E101" i="22"/>
  <c r="E105" i="22"/>
  <c r="E109" i="22"/>
  <c r="E113" i="22"/>
  <c r="E117" i="22"/>
  <c r="E121" i="22"/>
  <c r="E125" i="22"/>
  <c r="E153" i="22"/>
  <c r="E253" i="22"/>
  <c r="E353" i="22"/>
  <c r="E453" i="22"/>
  <c r="E553" i="22"/>
  <c r="E130" i="22"/>
  <c r="E134" i="22"/>
  <c r="E138" i="22"/>
  <c r="E142" i="22"/>
  <c r="E146" i="22"/>
  <c r="E154" i="22"/>
  <c r="E158" i="22"/>
  <c r="E162" i="22"/>
  <c r="E166" i="22"/>
  <c r="E170" i="22"/>
  <c r="E174" i="22"/>
  <c r="E182" i="22"/>
  <c r="E186" i="22"/>
  <c r="E190" i="22"/>
  <c r="E194" i="22"/>
  <c r="E198" i="22"/>
  <c r="E206" i="22"/>
  <c r="E210" i="22"/>
  <c r="E214" i="22"/>
  <c r="E218" i="22"/>
  <c r="E222" i="22"/>
  <c r="E230" i="22"/>
  <c r="E234" i="22"/>
  <c r="E238" i="22"/>
  <c r="E242" i="22"/>
  <c r="E246" i="22"/>
  <c r="E254" i="22"/>
  <c r="E258" i="22"/>
  <c r="E262" i="22"/>
  <c r="E266" i="22"/>
  <c r="E270" i="22"/>
  <c r="E274" i="22"/>
  <c r="E282" i="22"/>
  <c r="E286" i="22"/>
  <c r="E290" i="22"/>
  <c r="E294" i="22"/>
  <c r="E298" i="22"/>
  <c r="E306" i="22"/>
  <c r="E310" i="22"/>
  <c r="E314" i="22"/>
  <c r="E318" i="22"/>
  <c r="E322" i="22"/>
  <c r="E330" i="22"/>
  <c r="E334" i="22"/>
  <c r="E338" i="22"/>
  <c r="E342" i="22"/>
  <c r="E346" i="22"/>
  <c r="E354" i="22"/>
  <c r="E358" i="22"/>
  <c r="E2" i="22"/>
  <c r="E6" i="22"/>
  <c r="E10" i="22"/>
  <c r="E14" i="22"/>
  <c r="E18" i="22"/>
  <c r="E22" i="22"/>
  <c r="E26" i="22"/>
  <c r="E30" i="22"/>
  <c r="E34" i="22"/>
  <c r="E38" i="22"/>
  <c r="E42" i="22"/>
  <c r="E46" i="22"/>
  <c r="E50" i="22"/>
  <c r="E54" i="22"/>
  <c r="E58" i="22"/>
  <c r="E62" i="22"/>
  <c r="E66" i="22"/>
  <c r="E70" i="22"/>
  <c r="E74" i="22"/>
  <c r="E78" i="22"/>
  <c r="E82" i="22"/>
  <c r="E86" i="22"/>
  <c r="E90" i="22"/>
  <c r="E94" i="22"/>
  <c r="E98" i="22"/>
  <c r="E102" i="22"/>
  <c r="E106" i="22"/>
  <c r="E110" i="22"/>
  <c r="E114" i="22"/>
  <c r="E118" i="22"/>
  <c r="E122" i="22"/>
  <c r="E126" i="22"/>
  <c r="E178" i="22"/>
  <c r="E278" i="22"/>
  <c r="E378" i="22"/>
  <c r="E478" i="22"/>
  <c r="E578" i="22"/>
  <c r="E131" i="22"/>
  <c r="E135" i="22"/>
  <c r="E139" i="22"/>
  <c r="E143" i="22"/>
  <c r="E147" i="22"/>
  <c r="E155" i="22"/>
  <c r="E159" i="22"/>
  <c r="E163" i="22"/>
  <c r="E167" i="22"/>
  <c r="E171" i="22"/>
  <c r="E179" i="22"/>
  <c r="E183" i="22"/>
  <c r="E187" i="22"/>
  <c r="E191" i="22"/>
  <c r="E195" i="22"/>
  <c r="E199" i="22"/>
  <c r="E207" i="22"/>
  <c r="E211" i="22"/>
  <c r="E215" i="22"/>
  <c r="E219" i="22"/>
  <c r="E223" i="22"/>
  <c r="E231" i="22"/>
  <c r="E235" i="22"/>
  <c r="E239" i="22"/>
  <c r="E243" i="22"/>
  <c r="E247" i="22"/>
  <c r="E255" i="22"/>
  <c r="E259" i="22"/>
  <c r="E263" i="22"/>
  <c r="E267" i="22"/>
  <c r="E271" i="22"/>
  <c r="E279" i="22"/>
  <c r="E283" i="22"/>
  <c r="E287" i="22"/>
  <c r="E291" i="22"/>
  <c r="E295" i="22"/>
  <c r="E299" i="22"/>
  <c r="E307" i="22"/>
  <c r="E311" i="22"/>
  <c r="E315" i="22"/>
  <c r="E319" i="22"/>
  <c r="E323" i="22"/>
  <c r="E331" i="22"/>
  <c r="E335" i="22"/>
  <c r="E339" i="22"/>
  <c r="E3" i="22"/>
  <c r="E7" i="22"/>
  <c r="E11" i="22"/>
  <c r="E15" i="22"/>
  <c r="E19" i="22"/>
  <c r="E23" i="22"/>
  <c r="E27" i="22"/>
  <c r="E31" i="22"/>
  <c r="E35" i="22"/>
  <c r="E39" i="22"/>
  <c r="E43" i="22"/>
  <c r="E47" i="22"/>
  <c r="E51" i="22"/>
  <c r="E55" i="22"/>
  <c r="E59" i="22"/>
  <c r="E63" i="22"/>
  <c r="E67" i="22"/>
  <c r="E71" i="22"/>
  <c r="E75" i="22"/>
  <c r="E79" i="22"/>
  <c r="E83" i="22"/>
  <c r="E87" i="22"/>
  <c r="E91" i="22"/>
  <c r="E95" i="22"/>
  <c r="E99" i="22"/>
  <c r="E103" i="22"/>
  <c r="E107" i="22"/>
  <c r="E111" i="22"/>
  <c r="E115" i="22"/>
  <c r="E119" i="22"/>
  <c r="E123" i="22"/>
  <c r="E127" i="22"/>
  <c r="E203" i="22"/>
  <c r="E303" i="22"/>
  <c r="E403" i="22"/>
  <c r="E503" i="22"/>
  <c r="E624" i="22"/>
  <c r="E132" i="22"/>
  <c r="E136" i="22"/>
  <c r="E140" i="22"/>
  <c r="E144" i="22"/>
  <c r="E148" i="22"/>
  <c r="E156" i="22"/>
  <c r="E160" i="22"/>
  <c r="E164" i="22"/>
  <c r="E168" i="22"/>
  <c r="E172" i="22"/>
  <c r="E180" i="22"/>
  <c r="E184" i="22"/>
  <c r="E188" i="22"/>
  <c r="E192" i="22"/>
  <c r="E196" i="22"/>
  <c r="E204" i="22"/>
  <c r="E208" i="22"/>
  <c r="E212" i="22"/>
  <c r="E216" i="22"/>
  <c r="E220" i="22"/>
  <c r="E224" i="22"/>
  <c r="E232" i="22"/>
  <c r="E236" i="22"/>
  <c r="E240" i="22"/>
  <c r="E244" i="22"/>
  <c r="E248" i="22"/>
  <c r="E256" i="22"/>
  <c r="E260" i="22"/>
  <c r="E264" i="22"/>
  <c r="E268" i="22"/>
  <c r="E272" i="22"/>
  <c r="E280" i="22"/>
  <c r="E284" i="22"/>
  <c r="E288" i="22"/>
  <c r="E292" i="22"/>
  <c r="E296" i="22"/>
  <c r="E304" i="22"/>
  <c r="E308" i="22"/>
  <c r="E312" i="22"/>
  <c r="E316" i="22"/>
  <c r="E320" i="22"/>
  <c r="E324" i="22"/>
  <c r="E332" i="22"/>
  <c r="E336" i="22"/>
  <c r="E340" i="22"/>
  <c r="E16" i="22"/>
  <c r="E32" i="22"/>
  <c r="E48" i="22"/>
  <c r="E64" i="22"/>
  <c r="E80" i="22"/>
  <c r="E96" i="22"/>
  <c r="E112" i="22"/>
  <c r="E128" i="22"/>
  <c r="E528" i="22"/>
  <c r="E141" i="22"/>
  <c r="E161" i="22"/>
  <c r="E181" i="22"/>
  <c r="E197" i="22"/>
  <c r="E217" i="22"/>
  <c r="E237" i="22"/>
  <c r="E257" i="22"/>
  <c r="E273" i="22"/>
  <c r="E293" i="22"/>
  <c r="E313" i="22"/>
  <c r="E333" i="22"/>
  <c r="E344" i="22"/>
  <c r="E349" i="22"/>
  <c r="E359" i="22"/>
  <c r="E363" i="22"/>
  <c r="E367" i="22"/>
  <c r="E371" i="22"/>
  <c r="E379" i="22"/>
  <c r="E383" i="22"/>
  <c r="E387" i="22"/>
  <c r="E391" i="22"/>
  <c r="E395" i="22"/>
  <c r="E399" i="22"/>
  <c r="E407" i="22"/>
  <c r="E411" i="22"/>
  <c r="E415" i="22"/>
  <c r="E419" i="22"/>
  <c r="E423" i="22"/>
  <c r="E431" i="22"/>
  <c r="E435" i="22"/>
  <c r="E439" i="22"/>
  <c r="E443" i="22"/>
  <c r="E447" i="22"/>
  <c r="E455" i="22"/>
  <c r="E459" i="22"/>
  <c r="E463" i="22"/>
  <c r="E467" i="22"/>
  <c r="E471" i="22"/>
  <c r="E479" i="22"/>
  <c r="E483" i="22"/>
  <c r="E487" i="22"/>
  <c r="E491" i="22"/>
  <c r="E495" i="22"/>
  <c r="E499" i="22"/>
  <c r="E507" i="22"/>
  <c r="E511" i="22"/>
  <c r="E515" i="22"/>
  <c r="E519" i="22"/>
  <c r="E523" i="22"/>
  <c r="E531" i="22"/>
  <c r="E535" i="22"/>
  <c r="E539" i="22"/>
  <c r="E543" i="22"/>
  <c r="E547" i="22"/>
  <c r="E555" i="22"/>
  <c r="E559" i="22"/>
  <c r="E563" i="22"/>
  <c r="E567" i="22"/>
  <c r="E571" i="22"/>
  <c r="E579" i="22"/>
  <c r="E583" i="22"/>
  <c r="E587" i="22"/>
  <c r="E591" i="22"/>
  <c r="E595" i="22"/>
  <c r="E599" i="22"/>
  <c r="E606" i="22"/>
  <c r="E610" i="22"/>
  <c r="E614" i="22"/>
  <c r="E618" i="22"/>
  <c r="E622" i="22"/>
  <c r="E152" i="22"/>
  <c r="E200" i="22"/>
  <c r="E226" i="22"/>
  <c r="E252" i="22"/>
  <c r="E300" i="22"/>
  <c r="E326" i="22"/>
  <c r="E352" i="22"/>
  <c r="E400" i="22"/>
  <c r="E426" i="22"/>
  <c r="E452" i="22"/>
  <c r="E500" i="22"/>
  <c r="E526" i="22"/>
  <c r="E552" i="22"/>
  <c r="E600" i="22"/>
  <c r="E626" i="22"/>
  <c r="E630" i="22"/>
  <c r="E634" i="22"/>
  <c r="E638" i="22"/>
  <c r="E642" i="22"/>
  <c r="E646" i="22"/>
  <c r="E650" i="22"/>
  <c r="E654" i="22"/>
  <c r="E658" i="22"/>
  <c r="E662" i="22"/>
  <c r="E666" i="22"/>
  <c r="E670" i="22"/>
  <c r="E674" i="22"/>
  <c r="E678" i="22"/>
  <c r="E682" i="22"/>
  <c r="E686" i="22"/>
  <c r="E690" i="22"/>
  <c r="E694" i="22"/>
  <c r="E698" i="22"/>
  <c r="E702" i="22"/>
  <c r="E706" i="22"/>
  <c r="E710" i="22"/>
  <c r="E714" i="22"/>
  <c r="E718" i="22"/>
  <c r="E722" i="22"/>
  <c r="E726" i="22"/>
  <c r="E730" i="22"/>
  <c r="E734" i="22"/>
  <c r="E738" i="22"/>
  <c r="E742" i="22"/>
  <c r="E746" i="22"/>
  <c r="E750" i="22"/>
  <c r="E754" i="22"/>
  <c r="E758" i="22"/>
  <c r="E762" i="22"/>
  <c r="E766" i="22"/>
  <c r="E770" i="22"/>
  <c r="E774" i="22"/>
  <c r="E778" i="22"/>
  <c r="E782" i="22"/>
  <c r="E786" i="22"/>
  <c r="E790" i="22"/>
  <c r="E794" i="22"/>
  <c r="E798" i="22"/>
  <c r="E802" i="22"/>
  <c r="E806" i="22"/>
  <c r="E810" i="22"/>
  <c r="E814" i="22"/>
  <c r="E818" i="22"/>
  <c r="E822" i="22"/>
  <c r="E826" i="22"/>
  <c r="E830" i="22"/>
  <c r="E834" i="22"/>
  <c r="E838" i="22"/>
  <c r="E842" i="22"/>
  <c r="E846" i="22"/>
  <c r="E850" i="22"/>
  <c r="E854" i="22"/>
  <c r="E858" i="22"/>
  <c r="E862" i="22"/>
  <c r="E866" i="22"/>
  <c r="E870" i="22"/>
  <c r="E874" i="22"/>
  <c r="E878" i="22"/>
  <c r="E882" i="22"/>
  <c r="E886" i="22"/>
  <c r="E890" i="22"/>
  <c r="E894" i="22"/>
  <c r="E898" i="22"/>
  <c r="E902" i="22"/>
  <c r="E906" i="22"/>
  <c r="E910" i="22"/>
  <c r="E914" i="22"/>
  <c r="E918" i="22"/>
  <c r="E922" i="22"/>
  <c r="E926" i="22"/>
  <c r="E930" i="22"/>
  <c r="E20" i="22"/>
  <c r="E40" i="22"/>
  <c r="E60" i="22"/>
  <c r="E84" i="22"/>
  <c r="E104" i="22"/>
  <c r="E124" i="22"/>
  <c r="E129" i="22"/>
  <c r="E149" i="22"/>
  <c r="E173" i="22"/>
  <c r="E205" i="22"/>
  <c r="E229" i="22"/>
  <c r="E249" i="22"/>
  <c r="E281" i="22"/>
  <c r="E305" i="22"/>
  <c r="E329" i="22"/>
  <c r="E345" i="22"/>
  <c r="E356" i="22"/>
  <c r="E362" i="22"/>
  <c r="E368" i="22"/>
  <c r="E373" i="22"/>
  <c r="E382" i="22"/>
  <c r="E388" i="22"/>
  <c r="E393" i="22"/>
  <c r="E398" i="22"/>
  <c r="E408" i="22"/>
  <c r="E413" i="22"/>
  <c r="E418" i="22"/>
  <c r="E424" i="22"/>
  <c r="E433" i="22"/>
  <c r="E438" i="22"/>
  <c r="E444" i="22"/>
  <c r="E449" i="22"/>
  <c r="E458" i="22"/>
  <c r="E464" i="22"/>
  <c r="E469" i="22"/>
  <c r="E474" i="22"/>
  <c r="E484" i="22"/>
  <c r="E489" i="22"/>
  <c r="E494" i="22"/>
  <c r="E504" i="22"/>
  <c r="E509" i="22"/>
  <c r="E514" i="22"/>
  <c r="E520" i="22"/>
  <c r="E529" i="22"/>
  <c r="E534" i="22"/>
  <c r="E540" i="22"/>
  <c r="E545" i="22"/>
  <c r="E554" i="22"/>
  <c r="E560" i="22"/>
  <c r="E565" i="22"/>
  <c r="E570" i="22"/>
  <c r="E580" i="22"/>
  <c r="E585" i="22"/>
  <c r="E590" i="22"/>
  <c r="E596" i="22"/>
  <c r="E604" i="22"/>
  <c r="E609" i="22"/>
  <c r="E615" i="22"/>
  <c r="E620" i="22"/>
  <c r="E151" i="22"/>
  <c r="E201" i="22"/>
  <c r="E250" i="22"/>
  <c r="E277" i="22"/>
  <c r="E327" i="22"/>
  <c r="E376" i="22"/>
  <c r="E425" i="22"/>
  <c r="E475" i="22"/>
  <c r="E502" i="22"/>
  <c r="E551" i="22"/>
  <c r="E601" i="22"/>
  <c r="E628" i="22"/>
  <c r="E633" i="22"/>
  <c r="E639" i="22"/>
  <c r="E644" i="22"/>
  <c r="E649" i="22"/>
  <c r="E655" i="22"/>
  <c r="E660" i="22"/>
  <c r="E665" i="22"/>
  <c r="E671" i="22"/>
  <c r="E676" i="22"/>
  <c r="E681" i="22"/>
  <c r="E687" i="22"/>
  <c r="E692" i="22"/>
  <c r="E697" i="22"/>
  <c r="E703" i="22"/>
  <c r="E708" i="22"/>
  <c r="E713" i="22"/>
  <c r="E719" i="22"/>
  <c r="E724" i="22"/>
  <c r="E729" i="22"/>
  <c r="E735" i="22"/>
  <c r="E740" i="22"/>
  <c r="E745" i="22"/>
  <c r="E751" i="22"/>
  <c r="E756" i="22"/>
  <c r="E761" i="22"/>
  <c r="E767" i="22"/>
  <c r="E772" i="22"/>
  <c r="E777" i="22"/>
  <c r="E783" i="22"/>
  <c r="E788" i="22"/>
  <c r="E793" i="22"/>
  <c r="E799" i="22"/>
  <c r="E804" i="22"/>
  <c r="E809" i="22"/>
  <c r="E815" i="22"/>
  <c r="E820" i="22"/>
  <c r="E825" i="22"/>
  <c r="E831" i="22"/>
  <c r="E836" i="22"/>
  <c r="E841" i="22"/>
  <c r="E847" i="22"/>
  <c r="E852" i="22"/>
  <c r="E857" i="22"/>
  <c r="E863" i="22"/>
  <c r="E868" i="22"/>
  <c r="E873" i="22"/>
  <c r="E879" i="22"/>
  <c r="E884" i="22"/>
  <c r="E889" i="22"/>
  <c r="E895" i="22"/>
  <c r="E900" i="22"/>
  <c r="E905" i="22"/>
  <c r="E911" i="22"/>
  <c r="E916" i="22"/>
  <c r="E921" i="22"/>
  <c r="E927" i="22"/>
  <c r="E932" i="22"/>
  <c r="E936" i="22"/>
  <c r="E940" i="22"/>
  <c r="E944" i="22"/>
  <c r="E948" i="22"/>
  <c r="E952" i="22"/>
  <c r="E956" i="22"/>
  <c r="E960" i="22"/>
  <c r="E964" i="22"/>
  <c r="E968" i="22"/>
  <c r="E972" i="22"/>
  <c r="E976" i="22"/>
  <c r="E980" i="22"/>
  <c r="E984" i="22"/>
  <c r="E988" i="22"/>
  <c r="E992" i="22"/>
  <c r="E996" i="22"/>
  <c r="E1000" i="22"/>
  <c r="E1004" i="22"/>
  <c r="E1008" i="22"/>
  <c r="E1012" i="22"/>
  <c r="E1016" i="22"/>
  <c r="E1020" i="22"/>
  <c r="E1024" i="22"/>
  <c r="E1028" i="22"/>
  <c r="E1032" i="22"/>
  <c r="E1036" i="22"/>
  <c r="E1040" i="22"/>
  <c r="E1044" i="22"/>
  <c r="E1048" i="22"/>
  <c r="E1052" i="22"/>
  <c r="E1056" i="22"/>
  <c r="E1060" i="22"/>
  <c r="E1064" i="22"/>
  <c r="E1068" i="22"/>
  <c r="E1072" i="22"/>
  <c r="E1076" i="22"/>
  <c r="E1080" i="22"/>
  <c r="E1084" i="22"/>
  <c r="E1088" i="22"/>
  <c r="E1092" i="22"/>
  <c r="E1096" i="22"/>
  <c r="E1100" i="22"/>
  <c r="E1104" i="22"/>
  <c r="E1108" i="22"/>
  <c r="E1112" i="22"/>
  <c r="E1116" i="22"/>
  <c r="E1120" i="22"/>
  <c r="E1124" i="22"/>
  <c r="E1128" i="22"/>
  <c r="E1132" i="22"/>
  <c r="E1136" i="22"/>
  <c r="E1140" i="22"/>
  <c r="E1144" i="22"/>
  <c r="E1148" i="22"/>
  <c r="E1152" i="22"/>
  <c r="E1156" i="22"/>
  <c r="E1160" i="22"/>
  <c r="E1164" i="22"/>
  <c r="E1168" i="22"/>
  <c r="E1172" i="22"/>
  <c r="E1176" i="22"/>
  <c r="E1180" i="22"/>
  <c r="E1184" i="22"/>
  <c r="E1188" i="22"/>
  <c r="E1192" i="22"/>
  <c r="E1196" i="22"/>
  <c r="E1200" i="22"/>
  <c r="E1204" i="22"/>
  <c r="E1208" i="22"/>
  <c r="E1212" i="22"/>
  <c r="E1216" i="22"/>
  <c r="E1220" i="22"/>
  <c r="E1224" i="22"/>
  <c r="E1228" i="22"/>
  <c r="E1232" i="22"/>
  <c r="E1236" i="22"/>
  <c r="E1240" i="22"/>
  <c r="E1244" i="22"/>
  <c r="E1248" i="22"/>
  <c r="E1252" i="22"/>
  <c r="E1256" i="22"/>
  <c r="E1260" i="22"/>
  <c r="E1264" i="22"/>
  <c r="E1268" i="22"/>
  <c r="E1272" i="22"/>
  <c r="E1276" i="22"/>
  <c r="E1280" i="22"/>
  <c r="E1284" i="22"/>
  <c r="E1288" i="22"/>
  <c r="E1292" i="22"/>
  <c r="E1296" i="22"/>
  <c r="E1300" i="22"/>
  <c r="E1304" i="22"/>
  <c r="E1308" i="22"/>
  <c r="E1312" i="22"/>
  <c r="E1316" i="22"/>
  <c r="E1320" i="22"/>
  <c r="E1324" i="22"/>
  <c r="E1328" i="22"/>
  <c r="E1332" i="22"/>
  <c r="E1336" i="22"/>
  <c r="E1340" i="22"/>
  <c r="E1344" i="22"/>
  <c r="E1348" i="22"/>
  <c r="E1352" i="22"/>
  <c r="E1356" i="22"/>
  <c r="E1360" i="22"/>
  <c r="E1364" i="22"/>
  <c r="E1368" i="22"/>
  <c r="E1372" i="22"/>
  <c r="E1376" i="22"/>
  <c r="E1380" i="22"/>
  <c r="E1384" i="22"/>
  <c r="E1388" i="22"/>
  <c r="E1392" i="22"/>
  <c r="E1396" i="22"/>
  <c r="E1400" i="22"/>
  <c r="E1404" i="22"/>
  <c r="E1408" i="22"/>
  <c r="E1412" i="22"/>
  <c r="E1416" i="22"/>
  <c r="E1420" i="22"/>
  <c r="E1424" i="22"/>
  <c r="E1428" i="22"/>
  <c r="E1432" i="22"/>
  <c r="E1436" i="22"/>
  <c r="E1440" i="22"/>
  <c r="E1444" i="22"/>
  <c r="E1448" i="22"/>
  <c r="E1452" i="22"/>
  <c r="E1456" i="22"/>
  <c r="E1460" i="22"/>
  <c r="E1464" i="22"/>
  <c r="E1468" i="22"/>
  <c r="E1472" i="22"/>
  <c r="E1476" i="22"/>
  <c r="E1480" i="22"/>
  <c r="E1484" i="22"/>
  <c r="E1488" i="22"/>
  <c r="E1492" i="22"/>
  <c r="E1496" i="22"/>
  <c r="E1500" i="22"/>
  <c r="E1504" i="22"/>
  <c r="E1508" i="22"/>
  <c r="E1512" i="22"/>
  <c r="E1516" i="22"/>
  <c r="E1520" i="22"/>
  <c r="E1524" i="22"/>
  <c r="E1528" i="22"/>
  <c r="E1532" i="22"/>
  <c r="E1536" i="22"/>
  <c r="E1540" i="22"/>
  <c r="E1544" i="22"/>
  <c r="E1548" i="22"/>
  <c r="E1552" i="22"/>
  <c r="E1556" i="22"/>
  <c r="E1560" i="22"/>
  <c r="E1564" i="22"/>
  <c r="E1568" i="22"/>
  <c r="E1572" i="22"/>
  <c r="E1576" i="22"/>
  <c r="E1580" i="22"/>
  <c r="E1584" i="22"/>
  <c r="E1588" i="22"/>
  <c r="E1592" i="22"/>
  <c r="E1596" i="22"/>
  <c r="E1600" i="22"/>
  <c r="E1604" i="22"/>
  <c r="E1608" i="22"/>
  <c r="E1612" i="22"/>
  <c r="E1616" i="22"/>
  <c r="E1620" i="22"/>
  <c r="E1624" i="22"/>
  <c r="E1628" i="22"/>
  <c r="E1632" i="22"/>
  <c r="E1636" i="22"/>
  <c r="E1640" i="22"/>
  <c r="E1644" i="22"/>
  <c r="E1648" i="22"/>
  <c r="E1652" i="22"/>
  <c r="E1656" i="22"/>
  <c r="E1660" i="22"/>
  <c r="E1664" i="22"/>
  <c r="E1668" i="22"/>
  <c r="E1672" i="22"/>
  <c r="E1676" i="22"/>
  <c r="E1680" i="22"/>
  <c r="E1684" i="22"/>
  <c r="E1688" i="22"/>
  <c r="E1692" i="22"/>
  <c r="E1696" i="22"/>
  <c r="E1700" i="22"/>
  <c r="E1704" i="22"/>
  <c r="E1708" i="22"/>
  <c r="E1712" i="22"/>
  <c r="E1716" i="22"/>
  <c r="E1720" i="22"/>
  <c r="E1724" i="22"/>
  <c r="E1728" i="22"/>
  <c r="E1732" i="22"/>
  <c r="E1736" i="22"/>
  <c r="E1740" i="22"/>
  <c r="E1744" i="22"/>
  <c r="E1748" i="22"/>
  <c r="E1752" i="22"/>
  <c r="E1756" i="22"/>
  <c r="E1760" i="22"/>
  <c r="E1764" i="22"/>
  <c r="E1768" i="22"/>
  <c r="E1772" i="22"/>
  <c r="E1776" i="22"/>
  <c r="E1780" i="22"/>
  <c r="E1784" i="22"/>
  <c r="E24" i="22"/>
  <c r="E52" i="22"/>
  <c r="E76" i="22"/>
  <c r="E108" i="22"/>
  <c r="E328" i="22"/>
  <c r="E145" i="22"/>
  <c r="E185" i="22"/>
  <c r="E213" i="22"/>
  <c r="E245" i="22"/>
  <c r="E285" i="22"/>
  <c r="E317" i="22"/>
  <c r="E343" i="22"/>
  <c r="E357" i="22"/>
  <c r="E365" i="22"/>
  <c r="E372" i="22"/>
  <c r="E384" i="22"/>
  <c r="E390" i="22"/>
  <c r="E397" i="22"/>
  <c r="E409" i="22"/>
  <c r="E416" i="22"/>
  <c r="E422" i="22"/>
  <c r="E434" i="22"/>
  <c r="E441" i="22"/>
  <c r="E448" i="22"/>
  <c r="E460" i="22"/>
  <c r="E466" i="22"/>
  <c r="E473" i="22"/>
  <c r="E485" i="22"/>
  <c r="E492" i="22"/>
  <c r="E498" i="22"/>
  <c r="E510" i="22"/>
  <c r="E517" i="22"/>
  <c r="E524" i="22"/>
  <c r="E536" i="22"/>
  <c r="E542" i="22"/>
  <c r="E549" i="22"/>
  <c r="E561" i="22"/>
  <c r="E568" i="22"/>
  <c r="E574" i="22"/>
  <c r="E586" i="22"/>
  <c r="E593" i="22"/>
  <c r="E603" i="22"/>
  <c r="E611" i="22"/>
  <c r="E617" i="22"/>
  <c r="E150" i="22"/>
  <c r="E202" i="22"/>
  <c r="E275" i="22"/>
  <c r="E325" i="22"/>
  <c r="E377" i="22"/>
  <c r="E450" i="22"/>
  <c r="E501" i="22"/>
  <c r="E575" i="22"/>
  <c r="E625" i="22"/>
  <c r="E632" i="22"/>
  <c r="E640" i="22"/>
  <c r="E647" i="22"/>
  <c r="E653" i="22"/>
  <c r="E661" i="22"/>
  <c r="E668" i="22"/>
  <c r="E4" i="22"/>
  <c r="E28" i="22"/>
  <c r="E56" i="22"/>
  <c r="E88" i="22"/>
  <c r="E116" i="22"/>
  <c r="E428" i="22"/>
  <c r="E157" i="22"/>
  <c r="E189" i="22"/>
  <c r="E221" i="22"/>
  <c r="E261" i="22"/>
  <c r="E289" i="22"/>
  <c r="E321" i="22"/>
  <c r="E347" i="22"/>
  <c r="E360" i="22"/>
  <c r="E366" i="22"/>
  <c r="E374" i="22"/>
  <c r="E385" i="22"/>
  <c r="E392" i="22"/>
  <c r="E404" i="22"/>
  <c r="E410" i="22"/>
  <c r="E417" i="22"/>
  <c r="E429" i="22"/>
  <c r="E436" i="22"/>
  <c r="E442" i="22"/>
  <c r="E454" i="22"/>
  <c r="E461" i="22"/>
  <c r="E468" i="22"/>
  <c r="E480" i="22"/>
  <c r="E486" i="22"/>
  <c r="E493" i="22"/>
  <c r="E505" i="22"/>
  <c r="E512" i="22"/>
  <c r="E518" i="22"/>
  <c r="E530" i="22"/>
  <c r="E537" i="22"/>
  <c r="E544" i="22"/>
  <c r="E556" i="22"/>
  <c r="E562" i="22"/>
  <c r="E569" i="22"/>
  <c r="E581" i="22"/>
  <c r="E588" i="22"/>
  <c r="E594" i="22"/>
  <c r="E605" i="22"/>
  <c r="E612" i="22"/>
  <c r="E619" i="22"/>
  <c r="E175" i="22"/>
  <c r="E225" i="22"/>
  <c r="E276" i="22"/>
  <c r="E350" i="22"/>
  <c r="E401" i="22"/>
  <c r="E451" i="22"/>
  <c r="E525" i="22"/>
  <c r="E576" i="22"/>
  <c r="E627" i="22"/>
  <c r="E635" i="22"/>
  <c r="E641" i="22"/>
  <c r="E648" i="22"/>
  <c r="E656" i="22"/>
  <c r="E663" i="22"/>
  <c r="E669" i="22"/>
  <c r="E677" i="22"/>
  <c r="E684" i="22"/>
  <c r="E691" i="22"/>
  <c r="E699" i="22"/>
  <c r="E705" i="22"/>
  <c r="E712" i="22"/>
  <c r="E720" i="22"/>
  <c r="E727" i="22"/>
  <c r="E733" i="22"/>
  <c r="E741" i="22"/>
  <c r="E748" i="22"/>
  <c r="E755" i="22"/>
  <c r="E763" i="22"/>
  <c r="E769" i="22"/>
  <c r="E776" i="22"/>
  <c r="E784" i="22"/>
  <c r="E791" i="22"/>
  <c r="E797" i="22"/>
  <c r="E805" i="22"/>
  <c r="E812" i="22"/>
  <c r="E819" i="22"/>
  <c r="E827" i="22"/>
  <c r="E833" i="22"/>
  <c r="E840" i="22"/>
  <c r="E848" i="22"/>
  <c r="E44" i="22"/>
  <c r="E100" i="22"/>
  <c r="E137" i="22"/>
  <c r="E209" i="22"/>
  <c r="E269" i="22"/>
  <c r="E341" i="22"/>
  <c r="E364" i="22"/>
  <c r="E381" i="22"/>
  <c r="E396" i="22"/>
  <c r="E414" i="22"/>
  <c r="E432" i="22"/>
  <c r="E446" i="22"/>
  <c r="E465" i="22"/>
  <c r="E482" i="22"/>
  <c r="E497" i="22"/>
  <c r="E516" i="22"/>
  <c r="E533" i="22"/>
  <c r="E548" i="22"/>
  <c r="E566" i="22"/>
  <c r="E584" i="22"/>
  <c r="E598" i="22"/>
  <c r="E616" i="22"/>
  <c r="E177" i="22"/>
  <c r="E302" i="22"/>
  <c r="E427" i="22"/>
  <c r="E550" i="22"/>
  <c r="E631" i="22"/>
  <c r="E645" i="22"/>
  <c r="E659" i="22"/>
  <c r="E673" i="22"/>
  <c r="E683" i="22"/>
  <c r="E693" i="22"/>
  <c r="E701" i="22"/>
  <c r="E711" i="22"/>
  <c r="E721" i="22"/>
  <c r="E731" i="22"/>
  <c r="E739" i="22"/>
  <c r="E749" i="22"/>
  <c r="E759" i="22"/>
  <c r="E768" i="22"/>
  <c r="E779" i="22"/>
  <c r="E787" i="22"/>
  <c r="E796" i="22"/>
  <c r="E807" i="22"/>
  <c r="E816" i="22"/>
  <c r="E824" i="22"/>
  <c r="E835" i="22"/>
  <c r="E844" i="22"/>
  <c r="E853" i="22"/>
  <c r="E860" i="22"/>
  <c r="E867" i="22"/>
  <c r="E875" i="22"/>
  <c r="E881" i="22"/>
  <c r="E888" i="22"/>
  <c r="E896" i="22"/>
  <c r="E903" i="22"/>
  <c r="E909" i="22"/>
  <c r="E917" i="22"/>
  <c r="E924" i="22"/>
  <c r="E931" i="22"/>
  <c r="E937" i="22"/>
  <c r="E942" i="22"/>
  <c r="E947" i="22"/>
  <c r="E953" i="22"/>
  <c r="E958" i="22"/>
  <c r="E963" i="22"/>
  <c r="E969" i="22"/>
  <c r="E974" i="22"/>
  <c r="E979" i="22"/>
  <c r="E985" i="22"/>
  <c r="E990" i="22"/>
  <c r="E995" i="22"/>
  <c r="E1001" i="22"/>
  <c r="E1006" i="22"/>
  <c r="E1011" i="22"/>
  <c r="E1017" i="22"/>
  <c r="E1022" i="22"/>
  <c r="E1027" i="22"/>
  <c r="E1033" i="22"/>
  <c r="E1038" i="22"/>
  <c r="E1043" i="22"/>
  <c r="E1049" i="22"/>
  <c r="E1054" i="22"/>
  <c r="E1059" i="22"/>
  <c r="E1065" i="22"/>
  <c r="E1070" i="22"/>
  <c r="E1075" i="22"/>
  <c r="E1081" i="22"/>
  <c r="E1086" i="22"/>
  <c r="E1091" i="22"/>
  <c r="E1097" i="22"/>
  <c r="E1102" i="22"/>
  <c r="E1107" i="22"/>
  <c r="E1113" i="22"/>
  <c r="E1118" i="22"/>
  <c r="E1123" i="22"/>
  <c r="E1129" i="22"/>
  <c r="E1134" i="22"/>
  <c r="E1139" i="22"/>
  <c r="E1145" i="22"/>
  <c r="E1150" i="22"/>
  <c r="E1155" i="22"/>
  <c r="E1161" i="22"/>
  <c r="E1166" i="22"/>
  <c r="E1171" i="22"/>
  <c r="E1177" i="22"/>
  <c r="E1182" i="22"/>
  <c r="E1187" i="22"/>
  <c r="E1193" i="22"/>
  <c r="E1198" i="22"/>
  <c r="E1203" i="22"/>
  <c r="E1209" i="22"/>
  <c r="E1214" i="22"/>
  <c r="E1219" i="22"/>
  <c r="E1225" i="22"/>
  <c r="E1230" i="22"/>
  <c r="E1235" i="22"/>
  <c r="E1241" i="22"/>
  <c r="E1246" i="22"/>
  <c r="E1251" i="22"/>
  <c r="E1257" i="22"/>
  <c r="E1262" i="22"/>
  <c r="E1267" i="22"/>
  <c r="E1273" i="22"/>
  <c r="E1278" i="22"/>
  <c r="E1283" i="22"/>
  <c r="E1289" i="22"/>
  <c r="E1294" i="22"/>
  <c r="E1299" i="22"/>
  <c r="E1305" i="22"/>
  <c r="E1310" i="22"/>
  <c r="E1315" i="22"/>
  <c r="E1321" i="22"/>
  <c r="E1326" i="22"/>
  <c r="E1331" i="22"/>
  <c r="E1337" i="22"/>
  <c r="E1342" i="22"/>
  <c r="E1347" i="22"/>
  <c r="E1353" i="22"/>
  <c r="E1358" i="22"/>
  <c r="E1363" i="22"/>
  <c r="E1369" i="22"/>
  <c r="E1374" i="22"/>
  <c r="E1379" i="22"/>
  <c r="E1385" i="22"/>
  <c r="E1390" i="22"/>
  <c r="E1395" i="22"/>
  <c r="E1401" i="22"/>
  <c r="E1406" i="22"/>
  <c r="E1411" i="22"/>
  <c r="E1417" i="22"/>
  <c r="E1422" i="22"/>
  <c r="E1427" i="22"/>
  <c r="E1433" i="22"/>
  <c r="E1438" i="22"/>
  <c r="E1443" i="22"/>
  <c r="E1449" i="22"/>
  <c r="E1454" i="22"/>
  <c r="E1459" i="22"/>
  <c r="E1465" i="22"/>
  <c r="E1470" i="22"/>
  <c r="E1475" i="22"/>
  <c r="E1481" i="22"/>
  <c r="E1486" i="22"/>
  <c r="E1491" i="22"/>
  <c r="E1497" i="22"/>
  <c r="E1502" i="22"/>
  <c r="E1507" i="22"/>
  <c r="E1513" i="22"/>
  <c r="E1518" i="22"/>
  <c r="E1523" i="22"/>
  <c r="E1529" i="22"/>
  <c r="E1534" i="22"/>
  <c r="E1539" i="22"/>
  <c r="E1545" i="22"/>
  <c r="E1550" i="22"/>
  <c r="E1555" i="22"/>
  <c r="E1561" i="22"/>
  <c r="E1566" i="22"/>
  <c r="E1571" i="22"/>
  <c r="E1577" i="22"/>
  <c r="E1582" i="22"/>
  <c r="E1587" i="22"/>
  <c r="E1593" i="22"/>
  <c r="E1598" i="22"/>
  <c r="E1603" i="22"/>
  <c r="E1609" i="22"/>
  <c r="E1614" i="22"/>
  <c r="E1619" i="22"/>
  <c r="E1625" i="22"/>
  <c r="E1630" i="22"/>
  <c r="E1635" i="22"/>
  <c r="E1641" i="22"/>
  <c r="E1646" i="22"/>
  <c r="E1651" i="22"/>
  <c r="E1657" i="22"/>
  <c r="E1662" i="22"/>
  <c r="E1667" i="22"/>
  <c r="E1673" i="22"/>
  <c r="E1678" i="22"/>
  <c r="E1683" i="22"/>
  <c r="E1689" i="22"/>
  <c r="E1694" i="22"/>
  <c r="E8" i="22"/>
  <c r="E68" i="22"/>
  <c r="E120" i="22"/>
  <c r="E165" i="22"/>
  <c r="E233" i="22"/>
  <c r="E297" i="22"/>
  <c r="E348" i="22"/>
  <c r="E369" i="22"/>
  <c r="E386" i="22"/>
  <c r="E405" i="22"/>
  <c r="E420" i="22"/>
  <c r="E437" i="22"/>
  <c r="E456" i="22"/>
  <c r="E470" i="22"/>
  <c r="E488" i="22"/>
  <c r="E506" i="22"/>
  <c r="E521" i="22"/>
  <c r="E538" i="22"/>
  <c r="E557" i="22"/>
  <c r="E572" i="22"/>
  <c r="E589" i="22"/>
  <c r="E607" i="22"/>
  <c r="E621" i="22"/>
  <c r="E227" i="22"/>
  <c r="E351" i="22"/>
  <c r="E476" i="22"/>
  <c r="E577" i="22"/>
  <c r="E636" i="22"/>
  <c r="E651" i="22"/>
  <c r="E664" i="22"/>
  <c r="E675" i="22"/>
  <c r="E685" i="22"/>
  <c r="E695" i="22"/>
  <c r="E704" i="22"/>
  <c r="E715" i="22"/>
  <c r="E723" i="22"/>
  <c r="E732" i="22"/>
  <c r="E743" i="22"/>
  <c r="E752" i="22"/>
  <c r="E760" i="22"/>
  <c r="E771" i="22"/>
  <c r="E780" i="22"/>
  <c r="E789" i="22"/>
  <c r="E800" i="22"/>
  <c r="E808" i="22"/>
  <c r="E817" i="22"/>
  <c r="E828" i="22"/>
  <c r="E837" i="22"/>
  <c r="E845" i="22"/>
  <c r="E855" i="22"/>
  <c r="E861" i="22"/>
  <c r="E869" i="22"/>
  <c r="E876" i="22"/>
  <c r="E883" i="22"/>
  <c r="E891" i="22"/>
  <c r="E897" i="22"/>
  <c r="E904" i="22"/>
  <c r="E912" i="22"/>
  <c r="E919" i="22"/>
  <c r="E925" i="22"/>
  <c r="E933" i="22"/>
  <c r="E938" i="22"/>
  <c r="E943" i="22"/>
  <c r="E949" i="22"/>
  <c r="E954" i="22"/>
  <c r="E959" i="22"/>
  <c r="E965" i="22"/>
  <c r="E970" i="22"/>
  <c r="E975" i="22"/>
  <c r="E981" i="22"/>
  <c r="E986" i="22"/>
  <c r="E991" i="22"/>
  <c r="E997" i="22"/>
  <c r="E1002" i="22"/>
  <c r="E1007" i="22"/>
  <c r="E1013" i="22"/>
  <c r="E1018" i="22"/>
  <c r="E1023" i="22"/>
  <c r="E1029" i="22"/>
  <c r="E1034" i="22"/>
  <c r="E1039" i="22"/>
  <c r="E1045" i="22"/>
  <c r="E1050" i="22"/>
  <c r="E1055" i="22"/>
  <c r="E1061" i="22"/>
  <c r="E1066" i="22"/>
  <c r="E1071" i="22"/>
  <c r="E1077" i="22"/>
  <c r="E1082" i="22"/>
  <c r="E1087" i="22"/>
  <c r="E1093" i="22"/>
  <c r="E1098" i="22"/>
  <c r="E1103" i="22"/>
  <c r="E1109" i="22"/>
  <c r="E1114" i="22"/>
  <c r="E1119" i="22"/>
  <c r="E1125" i="22"/>
  <c r="E1130" i="22"/>
  <c r="E1135" i="22"/>
  <c r="E1141" i="22"/>
  <c r="E1146" i="22"/>
  <c r="E1151" i="22"/>
  <c r="E1157" i="22"/>
  <c r="E1162" i="22"/>
  <c r="E1167" i="22"/>
  <c r="E1173" i="22"/>
  <c r="E1178" i="22"/>
  <c r="E1183" i="22"/>
  <c r="E1189" i="22"/>
  <c r="E1194" i="22"/>
  <c r="E1199" i="22"/>
  <c r="E1205" i="22"/>
  <c r="E1210" i="22"/>
  <c r="E1215" i="22"/>
  <c r="E1221" i="22"/>
  <c r="E1226" i="22"/>
  <c r="E1231" i="22"/>
  <c r="E1237" i="22"/>
  <c r="E1242" i="22"/>
  <c r="E1247" i="22"/>
  <c r="E1253" i="22"/>
  <c r="E1258" i="22"/>
  <c r="E1263" i="22"/>
  <c r="E1269" i="22"/>
  <c r="E1274" i="22"/>
  <c r="E1279" i="22"/>
  <c r="E1285" i="22"/>
  <c r="E1290" i="22"/>
  <c r="E1295" i="22"/>
  <c r="E1301" i="22"/>
  <c r="E1306" i="22"/>
  <c r="E1311" i="22"/>
  <c r="E1317" i="22"/>
  <c r="E1322" i="22"/>
  <c r="E1327" i="22"/>
  <c r="E1333" i="22"/>
  <c r="E1338" i="22"/>
  <c r="E1343" i="22"/>
  <c r="E1349" i="22"/>
  <c r="E1354" i="22"/>
  <c r="E1359" i="22"/>
  <c r="E1365" i="22"/>
  <c r="E1370" i="22"/>
  <c r="E1375" i="22"/>
  <c r="E1381" i="22"/>
  <c r="E1386" i="22"/>
  <c r="E1391" i="22"/>
  <c r="E1397" i="22"/>
  <c r="E1402" i="22"/>
  <c r="E1407" i="22"/>
  <c r="E1413" i="22"/>
  <c r="E1418" i="22"/>
  <c r="E1423" i="22"/>
  <c r="E1429" i="22"/>
  <c r="E1434" i="22"/>
  <c r="E1439" i="22"/>
  <c r="E1445" i="22"/>
  <c r="E1450" i="22"/>
  <c r="E1455" i="22"/>
  <c r="E1461" i="22"/>
  <c r="E1466" i="22"/>
  <c r="E1471" i="22"/>
  <c r="E1477" i="22"/>
  <c r="E1482" i="22"/>
  <c r="E1487" i="22"/>
  <c r="E1493" i="22"/>
  <c r="E1498" i="22"/>
  <c r="E1503" i="22"/>
  <c r="E1509" i="22"/>
  <c r="E1514" i="22"/>
  <c r="E12" i="22"/>
  <c r="E72" i="22"/>
  <c r="E228" i="22"/>
  <c r="E169" i="22"/>
  <c r="E241" i="22"/>
  <c r="E309" i="22"/>
  <c r="E355" i="22"/>
  <c r="E370" i="22"/>
  <c r="E389" i="22"/>
  <c r="E406" i="22"/>
  <c r="E421" i="22"/>
  <c r="E440" i="22"/>
  <c r="E457" i="22"/>
  <c r="E472" i="22"/>
  <c r="E490" i="22"/>
  <c r="E508" i="22"/>
  <c r="E522" i="22"/>
  <c r="E541" i="22"/>
  <c r="E558" i="22"/>
  <c r="E573" i="22"/>
  <c r="E193" i="22"/>
  <c r="E380" i="22"/>
  <c r="E445" i="22"/>
  <c r="E513" i="22"/>
  <c r="E582" i="22"/>
  <c r="E613" i="22"/>
  <c r="E301" i="22"/>
  <c r="E527" i="22"/>
  <c r="E643" i="22"/>
  <c r="E672" i="22"/>
  <c r="E689" i="22"/>
  <c r="E709" i="22"/>
  <c r="E728" i="22"/>
  <c r="E747" i="22"/>
  <c r="E765" i="22"/>
  <c r="E785" i="22"/>
  <c r="E803" i="22"/>
  <c r="E823" i="22"/>
  <c r="E843" i="22"/>
  <c r="E859" i="22"/>
  <c r="E872" i="22"/>
  <c r="E887" i="22"/>
  <c r="E901" i="22"/>
  <c r="E915" i="22"/>
  <c r="E929" i="22"/>
  <c r="E941" i="22"/>
  <c r="E951" i="22"/>
  <c r="E962" i="22"/>
  <c r="E973" i="22"/>
  <c r="E983" i="22"/>
  <c r="E994" i="22"/>
  <c r="E1005" i="22"/>
  <c r="E1015" i="22"/>
  <c r="E1026" i="22"/>
  <c r="E1037" i="22"/>
  <c r="E1047" i="22"/>
  <c r="E1058" i="22"/>
  <c r="E1069" i="22"/>
  <c r="E1079" i="22"/>
  <c r="E1090" i="22"/>
  <c r="E1101" i="22"/>
  <c r="E1111" i="22"/>
  <c r="E1122" i="22"/>
  <c r="E1133" i="22"/>
  <c r="E1143" i="22"/>
  <c r="E1154" i="22"/>
  <c r="E1165" i="22"/>
  <c r="E1175" i="22"/>
  <c r="E1186" i="22"/>
  <c r="E1197" i="22"/>
  <c r="E1207" i="22"/>
  <c r="E36" i="22"/>
  <c r="E265" i="22"/>
  <c r="E394" i="22"/>
  <c r="E462" i="22"/>
  <c r="E532" i="22"/>
  <c r="E592" i="22"/>
  <c r="E623" i="22"/>
  <c r="E375" i="22"/>
  <c r="E602" i="22"/>
  <c r="E652" i="22"/>
  <c r="E679" i="22"/>
  <c r="E696" i="22"/>
  <c r="E716" i="22"/>
  <c r="E736" i="22"/>
  <c r="E753" i="22"/>
  <c r="E773" i="22"/>
  <c r="E792" i="22"/>
  <c r="E811" i="22"/>
  <c r="E829" i="22"/>
  <c r="E849" i="22"/>
  <c r="E864" i="22"/>
  <c r="E877" i="22"/>
  <c r="E892" i="22"/>
  <c r="E907" i="22"/>
  <c r="E920" i="22"/>
  <c r="E934" i="22"/>
  <c r="E945" i="22"/>
  <c r="E955" i="22"/>
  <c r="E966" i="22"/>
  <c r="E977" i="22"/>
  <c r="E987" i="22"/>
  <c r="E998" i="22"/>
  <c r="E1009" i="22"/>
  <c r="E1019" i="22"/>
  <c r="E1030" i="22"/>
  <c r="E1041" i="22"/>
  <c r="E1051" i="22"/>
  <c r="E1062" i="22"/>
  <c r="E1073" i="22"/>
  <c r="E1083" i="22"/>
  <c r="E1094" i="22"/>
  <c r="E1105" i="22"/>
  <c r="E1115" i="22"/>
  <c r="E1126" i="22"/>
  <c r="E1137" i="22"/>
  <c r="E1147" i="22"/>
  <c r="E1158" i="22"/>
  <c r="E1169" i="22"/>
  <c r="E1179" i="22"/>
  <c r="E1190" i="22"/>
  <c r="E1201" i="22"/>
  <c r="E1211" i="22"/>
  <c r="E1222" i="22"/>
  <c r="E1233" i="22"/>
  <c r="E1243" i="22"/>
  <c r="E1254" i="22"/>
  <c r="E1265" i="22"/>
  <c r="E1275" i="22"/>
  <c r="E1286" i="22"/>
  <c r="E1297" i="22"/>
  <c r="E1307" i="22"/>
  <c r="E92" i="22"/>
  <c r="E337" i="22"/>
  <c r="E412" i="22"/>
  <c r="E481" i="22"/>
  <c r="E546" i="22"/>
  <c r="E597" i="22"/>
  <c r="E176" i="22"/>
  <c r="E402" i="22"/>
  <c r="E629" i="22"/>
  <c r="E657" i="22"/>
  <c r="E680" i="22"/>
  <c r="E700" i="22"/>
  <c r="E717" i="22"/>
  <c r="E737" i="22"/>
  <c r="E757" i="22"/>
  <c r="E775" i="22"/>
  <c r="E795" i="22"/>
  <c r="E813" i="22"/>
  <c r="E832" i="22"/>
  <c r="E851" i="22"/>
  <c r="E865" i="22"/>
  <c r="E880" i="22"/>
  <c r="E893" i="22"/>
  <c r="E908" i="22"/>
  <c r="E923" i="22"/>
  <c r="E935" i="22"/>
  <c r="E946" i="22"/>
  <c r="E957" i="22"/>
  <c r="E967" i="22"/>
  <c r="E978" i="22"/>
  <c r="E989" i="22"/>
  <c r="E999" i="22"/>
  <c r="E1010" i="22"/>
  <c r="E1021" i="22"/>
  <c r="E1031" i="22"/>
  <c r="E1042" i="22"/>
  <c r="E1053" i="22"/>
  <c r="E1063" i="22"/>
  <c r="E1074" i="22"/>
  <c r="E1085" i="22"/>
  <c r="E1095" i="22"/>
  <c r="E1106" i="22"/>
  <c r="E1117" i="22"/>
  <c r="E1127" i="22"/>
  <c r="E1138" i="22"/>
  <c r="E1149" i="22"/>
  <c r="E1159" i="22"/>
  <c r="E1170" i="22"/>
  <c r="E1181" i="22"/>
  <c r="E1191" i="22"/>
  <c r="E1202" i="22"/>
  <c r="E1213" i="22"/>
  <c r="E1223" i="22"/>
  <c r="E1234" i="22"/>
  <c r="E1245" i="22"/>
  <c r="E1255" i="22"/>
  <c r="E1266" i="22"/>
  <c r="E1277" i="22"/>
  <c r="E1287" i="22"/>
  <c r="E1298" i="22"/>
  <c r="E1309" i="22"/>
  <c r="E1319" i="22"/>
  <c r="E1330" i="22"/>
  <c r="E1341" i="22"/>
  <c r="E1351" i="22"/>
  <c r="E1362" i="22"/>
  <c r="E1373" i="22"/>
  <c r="E1383" i="22"/>
  <c r="E1394" i="22"/>
  <c r="E1405" i="22"/>
  <c r="E1415" i="22"/>
  <c r="E1426" i="22"/>
  <c r="E1437" i="22"/>
  <c r="E1447" i="22"/>
  <c r="E1458" i="22"/>
  <c r="E1469" i="22"/>
  <c r="E1479" i="22"/>
  <c r="E1490" i="22"/>
  <c r="E1501" i="22"/>
  <c r="E1511" i="22"/>
  <c r="E1521" i="22"/>
  <c r="E1527" i="22"/>
  <c r="E1535" i="22"/>
  <c r="E1542" i="22"/>
  <c r="E1549" i="22"/>
  <c r="E496" i="22"/>
  <c r="E477" i="22"/>
  <c r="E707" i="22"/>
  <c r="E781" i="22"/>
  <c r="E856" i="22"/>
  <c r="E913" i="22"/>
  <c r="E961" i="22"/>
  <c r="E1003" i="22"/>
  <c r="E1046" i="22"/>
  <c r="E1089" i="22"/>
  <c r="E1131" i="22"/>
  <c r="E1174" i="22"/>
  <c r="E1217" i="22"/>
  <c r="E1238" i="22"/>
  <c r="E1259" i="22"/>
  <c r="E1281" i="22"/>
  <c r="E1302" i="22"/>
  <c r="E1318" i="22"/>
  <c r="E1334" i="22"/>
  <c r="E1346" i="22"/>
  <c r="E1361" i="22"/>
  <c r="E1377" i="22"/>
  <c r="E1389" i="22"/>
  <c r="E1403" i="22"/>
  <c r="E1419" i="22"/>
  <c r="E1431" i="22"/>
  <c r="E1446" i="22"/>
  <c r="E1462" i="22"/>
  <c r="E1474" i="22"/>
  <c r="E1489" i="22"/>
  <c r="E1505" i="22"/>
  <c r="E1517" i="22"/>
  <c r="E1526" i="22"/>
  <c r="E1537" i="22"/>
  <c r="E1546" i="22"/>
  <c r="E1554" i="22"/>
  <c r="E1562" i="22"/>
  <c r="E1569" i="22"/>
  <c r="E1575" i="22"/>
  <c r="E1583" i="22"/>
  <c r="E1590" i="22"/>
  <c r="E1597" i="22"/>
  <c r="E1605" i="22"/>
  <c r="E1611" i="22"/>
  <c r="E1618" i="22"/>
  <c r="E1626" i="22"/>
  <c r="E1633" i="22"/>
  <c r="E1639" i="22"/>
  <c r="E1647" i="22"/>
  <c r="E1654" i="22"/>
  <c r="E1661" i="22"/>
  <c r="E1669" i="22"/>
  <c r="E1675" i="22"/>
  <c r="E1682" i="22"/>
  <c r="E1690" i="22"/>
  <c r="E1697" i="22"/>
  <c r="E1702" i="22"/>
  <c r="E1707" i="22"/>
  <c r="E1713" i="22"/>
  <c r="E1718" i="22"/>
  <c r="E1723" i="22"/>
  <c r="E1729" i="22"/>
  <c r="E1734" i="22"/>
  <c r="E1739" i="22"/>
  <c r="E1745" i="22"/>
  <c r="E1750" i="22"/>
  <c r="E1755" i="22"/>
  <c r="E1761" i="22"/>
  <c r="E1766" i="22"/>
  <c r="E1771" i="22"/>
  <c r="E1777" i="22"/>
  <c r="E1782" i="22"/>
  <c r="E1787" i="22"/>
  <c r="E1791" i="22"/>
  <c r="E1795" i="22"/>
  <c r="E1799" i="22"/>
  <c r="E1803" i="22"/>
  <c r="E1807" i="22"/>
  <c r="E1811" i="22"/>
  <c r="E1815" i="22"/>
  <c r="E1819" i="22"/>
  <c r="E1823" i="22"/>
  <c r="E1827" i="22"/>
  <c r="E1835" i="22"/>
  <c r="E1847" i="22"/>
  <c r="E1853" i="22"/>
  <c r="E1857" i="22"/>
  <c r="E1861" i="22"/>
  <c r="E1865" i="22"/>
  <c r="E1869" i="22"/>
  <c r="E1873" i="22"/>
  <c r="E1877" i="22"/>
  <c r="E1881" i="22"/>
  <c r="E1885" i="22"/>
  <c r="E1889" i="22"/>
  <c r="E1893" i="22"/>
  <c r="E133" i="22"/>
  <c r="E564" i="22"/>
  <c r="E637" i="22"/>
  <c r="E725" i="22"/>
  <c r="E801" i="22"/>
  <c r="E871" i="22"/>
  <c r="E928" i="22"/>
  <c r="E971" i="22"/>
  <c r="E1014" i="22"/>
  <c r="E1057" i="22"/>
  <c r="E1099" i="22"/>
  <c r="E1142" i="22"/>
  <c r="E1185" i="22"/>
  <c r="E1218" i="22"/>
  <c r="E1239" i="22"/>
  <c r="E1261" i="22"/>
  <c r="E1282" i="22"/>
  <c r="E1303" i="22"/>
  <c r="E1323" i="22"/>
  <c r="E1335" i="22"/>
  <c r="E1350" i="22"/>
  <c r="E1366" i="22"/>
  <c r="E1378" i="22"/>
  <c r="E1393" i="22"/>
  <c r="E1409" i="22"/>
  <c r="E1421" i="22"/>
  <c r="E1435" i="22"/>
  <c r="E1451" i="22"/>
  <c r="E1463" i="22"/>
  <c r="E1478" i="22"/>
  <c r="E1494" i="22"/>
  <c r="E1506" i="22"/>
  <c r="E1519" i="22"/>
  <c r="E1530" i="22"/>
  <c r="E1538" i="22"/>
  <c r="E1547" i="22"/>
  <c r="E1557" i="22"/>
  <c r="E1563" i="22"/>
  <c r="E1570" i="22"/>
  <c r="E1578" i="22"/>
  <c r="E1585" i="22"/>
  <c r="E1591" i="22"/>
  <c r="E1599" i="22"/>
  <c r="E1606" i="22"/>
  <c r="E1613" i="22"/>
  <c r="E1621" i="22"/>
  <c r="E1627" i="22"/>
  <c r="E1634" i="22"/>
  <c r="E1642" i="22"/>
  <c r="E1649" i="22"/>
  <c r="E1655" i="22"/>
  <c r="E1663" i="22"/>
  <c r="E1670" i="22"/>
  <c r="E1677" i="22"/>
  <c r="E1685" i="22"/>
  <c r="E1691" i="22"/>
  <c r="E1698" i="22"/>
  <c r="E1703" i="22"/>
  <c r="E1709" i="22"/>
  <c r="E1714" i="22"/>
  <c r="E1719" i="22"/>
  <c r="E1725" i="22"/>
  <c r="E1730" i="22"/>
  <c r="E1735" i="22"/>
  <c r="E1741" i="22"/>
  <c r="E1746" i="22"/>
  <c r="E1751" i="22"/>
  <c r="E1757" i="22"/>
  <c r="E1762" i="22"/>
  <c r="E1767" i="22"/>
  <c r="E1773" i="22"/>
  <c r="E1778" i="22"/>
  <c r="E1783" i="22"/>
  <c r="E1788" i="22"/>
  <c r="E1792" i="22"/>
  <c r="E1796" i="22"/>
  <c r="E1800" i="22"/>
  <c r="E1804" i="22"/>
  <c r="E1808" i="22"/>
  <c r="E1812" i="22"/>
  <c r="E1816" i="22"/>
  <c r="E1820" i="22"/>
  <c r="E1824" i="22"/>
  <c r="E1828" i="22"/>
  <c r="E1838" i="22"/>
  <c r="E1850" i="22"/>
  <c r="E1854" i="22"/>
  <c r="E1858" i="22"/>
  <c r="E1862" i="22"/>
  <c r="E1866" i="22"/>
  <c r="E1870" i="22"/>
  <c r="E1874" i="22"/>
  <c r="E1878" i="22"/>
  <c r="E1882" i="22"/>
  <c r="E1886" i="22"/>
  <c r="E1890" i="22"/>
  <c r="E1894" i="22"/>
  <c r="E1898" i="22"/>
  <c r="E1902" i="22"/>
  <c r="E1906" i="22"/>
  <c r="E1910" i="22"/>
  <c r="E1914" i="22"/>
  <c r="E1918" i="22"/>
  <c r="E1922" i="22"/>
  <c r="E1926" i="22"/>
  <c r="E1930" i="22"/>
  <c r="E1934" i="22"/>
  <c r="E1938" i="22"/>
  <c r="E1942" i="22"/>
  <c r="E1946" i="22"/>
  <c r="E1950" i="22"/>
  <c r="E1954" i="22"/>
  <c r="E1958" i="22"/>
  <c r="E1962" i="22"/>
  <c r="E1966" i="22"/>
  <c r="E1970" i="22"/>
  <c r="E1974" i="22"/>
  <c r="E1978" i="22"/>
  <c r="E1982" i="22"/>
  <c r="E1986" i="22"/>
  <c r="E1990" i="22"/>
  <c r="E1994" i="22"/>
  <c r="E1998" i="22"/>
  <c r="E2002" i="22"/>
  <c r="E2006" i="22"/>
  <c r="E2010" i="22"/>
  <c r="E2014" i="22"/>
  <c r="E2018" i="22"/>
  <c r="E2022" i="22"/>
  <c r="E2026" i="22"/>
  <c r="E2030" i="22"/>
  <c r="E2034" i="22"/>
  <c r="E2038" i="22"/>
  <c r="E2042" i="22"/>
  <c r="E2046" i="22"/>
  <c r="E2050" i="22"/>
  <c r="E2054" i="22"/>
  <c r="E2058" i="22"/>
  <c r="E2062" i="22"/>
  <c r="E2066" i="22"/>
  <c r="E2070" i="22"/>
  <c r="E2074" i="22"/>
  <c r="E2078" i="22"/>
  <c r="E2082" i="22"/>
  <c r="E2086" i="22"/>
  <c r="D4" i="22"/>
  <c r="C4" i="22" s="1"/>
  <c r="D8" i="22"/>
  <c r="D12" i="22"/>
  <c r="C12" i="22" s="1"/>
  <c r="D16" i="22"/>
  <c r="D20" i="22"/>
  <c r="C20" i="22" s="1"/>
  <c r="D24" i="22"/>
  <c r="C24" i="22" s="1"/>
  <c r="D28" i="22"/>
  <c r="D32" i="22"/>
  <c r="C32" i="22" s="1"/>
  <c r="D36" i="22"/>
  <c r="D40" i="22"/>
  <c r="C40" i="22" s="1"/>
  <c r="D44" i="22"/>
  <c r="D48" i="22"/>
  <c r="D52" i="22"/>
  <c r="D56" i="22"/>
  <c r="D60" i="22"/>
  <c r="D64" i="22"/>
  <c r="D68" i="22"/>
  <c r="D72" i="22"/>
  <c r="D76" i="22"/>
  <c r="D80" i="22"/>
  <c r="D84" i="22"/>
  <c r="D88" i="22"/>
  <c r="D92" i="22"/>
  <c r="D96" i="22"/>
  <c r="D100" i="22"/>
  <c r="D104" i="22"/>
  <c r="D108" i="22"/>
  <c r="D112" i="22"/>
  <c r="D116" i="22"/>
  <c r="D120" i="22"/>
  <c r="D124" i="22"/>
  <c r="D128" i="22"/>
  <c r="D228" i="22"/>
  <c r="C228" i="22" s="1"/>
  <c r="D328" i="22"/>
  <c r="D428" i="22"/>
  <c r="D528" i="22"/>
  <c r="D129" i="22"/>
  <c r="D133" i="22"/>
  <c r="D137" i="22"/>
  <c r="E361" i="22"/>
  <c r="E608" i="22"/>
  <c r="E667" i="22"/>
  <c r="E744" i="22"/>
  <c r="E821" i="22"/>
  <c r="E885" i="22"/>
  <c r="E939" i="22"/>
  <c r="E982" i="22"/>
  <c r="E1025" i="22"/>
  <c r="E1067" i="22"/>
  <c r="E1110" i="22"/>
  <c r="E1153" i="22"/>
  <c r="E1195" i="22"/>
  <c r="E1227" i="22"/>
  <c r="E1249" i="22"/>
  <c r="E1270" i="22"/>
  <c r="E1291" i="22"/>
  <c r="E1313" i="22"/>
  <c r="E1325" i="22"/>
  <c r="E1339" i="22"/>
  <c r="E1355" i="22"/>
  <c r="E1367" i="22"/>
  <c r="E1382" i="22"/>
  <c r="E1398" i="22"/>
  <c r="E1410" i="22"/>
  <c r="E1425" i="22"/>
  <c r="E1441" i="22"/>
  <c r="E1453" i="22"/>
  <c r="E1467" i="22"/>
  <c r="E1483" i="22"/>
  <c r="E1495" i="22"/>
  <c r="E1510" i="22"/>
  <c r="E1522" i="22"/>
  <c r="E1531" i="22"/>
  <c r="E1541" i="22"/>
  <c r="E1551" i="22"/>
  <c r="E1558" i="22"/>
  <c r="E1565" i="22"/>
  <c r="E1573" i="22"/>
  <c r="E1579" i="22"/>
  <c r="E1586" i="22"/>
  <c r="E1594" i="22"/>
  <c r="E1601" i="22"/>
  <c r="E1607" i="22"/>
  <c r="E1615" i="22"/>
  <c r="E1622" i="22"/>
  <c r="E1629" i="22"/>
  <c r="E1637" i="22"/>
  <c r="E1643" i="22"/>
  <c r="E1650" i="22"/>
  <c r="E1658" i="22"/>
  <c r="E1665" i="22"/>
  <c r="E1671" i="22"/>
  <c r="E1679" i="22"/>
  <c r="E1686" i="22"/>
  <c r="E1693" i="22"/>
  <c r="E1699" i="22"/>
  <c r="E1705" i="22"/>
  <c r="E1710" i="22"/>
  <c r="E1715" i="22"/>
  <c r="E1721" i="22"/>
  <c r="E1726" i="22"/>
  <c r="E1731" i="22"/>
  <c r="E1737" i="22"/>
  <c r="E1742" i="22"/>
  <c r="E1747" i="22"/>
  <c r="E1753" i="22"/>
  <c r="E1758" i="22"/>
  <c r="E1763" i="22"/>
  <c r="E1769" i="22"/>
  <c r="E1774" i="22"/>
  <c r="E1779" i="22"/>
  <c r="E1785" i="22"/>
  <c r="E1789" i="22"/>
  <c r="E1793" i="22"/>
  <c r="E1797" i="22"/>
  <c r="E1801" i="22"/>
  <c r="E1805" i="22"/>
  <c r="E1809" i="22"/>
  <c r="E1813" i="22"/>
  <c r="E1817" i="22"/>
  <c r="E1821" i="22"/>
  <c r="E1825" i="22"/>
  <c r="E1829" i="22"/>
  <c r="E1841" i="22"/>
  <c r="E1851" i="22"/>
  <c r="E1855" i="22"/>
  <c r="E1859" i="22"/>
  <c r="E1863" i="22"/>
  <c r="E1867" i="22"/>
  <c r="E1871" i="22"/>
  <c r="E1875" i="22"/>
  <c r="E1879" i="22"/>
  <c r="E1883" i="22"/>
  <c r="E1887" i="22"/>
  <c r="E1891" i="22"/>
  <c r="E1895" i="22"/>
  <c r="E1899" i="22"/>
  <c r="E1903" i="22"/>
  <c r="E1907" i="22"/>
  <c r="E1911" i="22"/>
  <c r="E1915" i="22"/>
  <c r="E1919" i="22"/>
  <c r="E1923" i="22"/>
  <c r="E1927" i="22"/>
  <c r="E1931" i="22"/>
  <c r="E1935" i="22"/>
  <c r="E1939" i="22"/>
  <c r="E1943" i="22"/>
  <c r="E1947" i="22"/>
  <c r="E1951" i="22"/>
  <c r="E1955" i="22"/>
  <c r="E1959" i="22"/>
  <c r="E1963" i="22"/>
  <c r="E1967" i="22"/>
  <c r="E1971" i="22"/>
  <c r="E1975" i="22"/>
  <c r="E1979" i="22"/>
  <c r="E1983" i="22"/>
  <c r="E1987" i="22"/>
  <c r="E1991" i="22"/>
  <c r="E1995" i="22"/>
  <c r="E1999" i="22"/>
  <c r="E2003" i="22"/>
  <c r="E2007" i="22"/>
  <c r="E2011" i="22"/>
  <c r="E2015" i="22"/>
  <c r="E2019" i="22"/>
  <c r="E2023" i="22"/>
  <c r="E2027" i="22"/>
  <c r="E2031" i="22"/>
  <c r="E2035" i="22"/>
  <c r="E2039" i="22"/>
  <c r="E2043" i="22"/>
  <c r="E2047" i="22"/>
  <c r="E2051" i="22"/>
  <c r="E2055" i="22"/>
  <c r="E2059" i="22"/>
  <c r="E2063" i="22"/>
  <c r="E2067" i="22"/>
  <c r="E2071" i="22"/>
  <c r="E2075" i="22"/>
  <c r="E2079" i="22"/>
  <c r="E2083" i="22"/>
  <c r="E2087" i="22"/>
  <c r="D5" i="22"/>
  <c r="D9" i="22"/>
  <c r="D13" i="22"/>
  <c r="D17" i="22"/>
  <c r="D21" i="22"/>
  <c r="D25" i="22"/>
  <c r="D29" i="22"/>
  <c r="D33" i="22"/>
  <c r="D37" i="22"/>
  <c r="D41" i="22"/>
  <c r="D45" i="22"/>
  <c r="D49" i="22"/>
  <c r="D53" i="22"/>
  <c r="D57" i="22"/>
  <c r="D61" i="22"/>
  <c r="D65" i="22"/>
  <c r="D69" i="22"/>
  <c r="D73" i="22"/>
  <c r="D77" i="22"/>
  <c r="D81" i="22"/>
  <c r="D85" i="22"/>
  <c r="D89" i="22"/>
  <c r="D93" i="22"/>
  <c r="D97" i="22"/>
  <c r="D101" i="22"/>
  <c r="E764" i="22"/>
  <c r="E993" i="22"/>
  <c r="E1163" i="22"/>
  <c r="E1271" i="22"/>
  <c r="E1345" i="22"/>
  <c r="E1399" i="22"/>
  <c r="E1457" i="22"/>
  <c r="E1515" i="22"/>
  <c r="E1553" i="22"/>
  <c r="E1581" i="22"/>
  <c r="E1610" i="22"/>
  <c r="E1638" i="22"/>
  <c r="E1666" i="22"/>
  <c r="E1695" i="22"/>
  <c r="E1717" i="22"/>
  <c r="E1738" i="22"/>
  <c r="E1759" i="22"/>
  <c r="E1781" i="22"/>
  <c r="E1798" i="22"/>
  <c r="E1814" i="22"/>
  <c r="E1832" i="22"/>
  <c r="E1860" i="22"/>
  <c r="E1876" i="22"/>
  <c r="E1892" i="22"/>
  <c r="E1901" i="22"/>
  <c r="E1909" i="22"/>
  <c r="E1917" i="22"/>
  <c r="E1925" i="22"/>
  <c r="E1933" i="22"/>
  <c r="E1941" i="22"/>
  <c r="E1949" i="22"/>
  <c r="E1957" i="22"/>
  <c r="E1965" i="22"/>
  <c r="E1973" i="22"/>
  <c r="E1981" i="22"/>
  <c r="E1989" i="22"/>
  <c r="E1997" i="22"/>
  <c r="E2005" i="22"/>
  <c r="E2013" i="22"/>
  <c r="E2021" i="22"/>
  <c r="E2029" i="22"/>
  <c r="E2037" i="22"/>
  <c r="E2045" i="22"/>
  <c r="E2053" i="22"/>
  <c r="E2061" i="22"/>
  <c r="E2069" i="22"/>
  <c r="E2077" i="22"/>
  <c r="E2085" i="22"/>
  <c r="D7" i="22"/>
  <c r="C7" i="22" s="1"/>
  <c r="D15" i="22"/>
  <c r="D23" i="22"/>
  <c r="D31" i="22"/>
  <c r="D39" i="22"/>
  <c r="C39" i="22" s="1"/>
  <c r="D47" i="22"/>
  <c r="D55" i="22"/>
  <c r="D63" i="22"/>
  <c r="D71" i="22"/>
  <c r="C71" i="22" s="1"/>
  <c r="D79" i="22"/>
  <c r="D87" i="22"/>
  <c r="D95" i="22"/>
  <c r="D103" i="22"/>
  <c r="D109" i="22"/>
  <c r="D114" i="22"/>
  <c r="D119" i="22"/>
  <c r="D125" i="22"/>
  <c r="D178" i="22"/>
  <c r="C178" i="22" s="1"/>
  <c r="D303" i="22"/>
  <c r="D453" i="22"/>
  <c r="D578" i="22"/>
  <c r="D132" i="22"/>
  <c r="D138" i="22"/>
  <c r="D142" i="22"/>
  <c r="D146" i="22"/>
  <c r="D154" i="22"/>
  <c r="C154" i="22" s="1"/>
  <c r="D158" i="22"/>
  <c r="C158" i="22" s="1"/>
  <c r="D162" i="22"/>
  <c r="C162" i="22" s="1"/>
  <c r="D166" i="22"/>
  <c r="C166" i="22" s="1"/>
  <c r="D170" i="22"/>
  <c r="C170" i="22" s="1"/>
  <c r="D174" i="22"/>
  <c r="D182" i="22"/>
  <c r="C182" i="22" s="1"/>
  <c r="D186" i="22"/>
  <c r="C186" i="22" s="1"/>
  <c r="D190" i="22"/>
  <c r="C190" i="22" s="1"/>
  <c r="D194" i="22"/>
  <c r="C194" i="22" s="1"/>
  <c r="D198" i="22"/>
  <c r="C198" i="22" s="1"/>
  <c r="D206" i="22"/>
  <c r="C206" i="22" s="1"/>
  <c r="D210" i="22"/>
  <c r="C210" i="22" s="1"/>
  <c r="D214" i="22"/>
  <c r="C214" i="22" s="1"/>
  <c r="D218" i="22"/>
  <c r="C218" i="22" s="1"/>
  <c r="D222" i="22"/>
  <c r="C222" i="22" s="1"/>
  <c r="D230" i="22"/>
  <c r="C230" i="22" s="1"/>
  <c r="D234" i="22"/>
  <c r="C234" i="22" s="1"/>
  <c r="D238" i="22"/>
  <c r="C238" i="22" s="1"/>
  <c r="D242" i="22"/>
  <c r="C242" i="22" s="1"/>
  <c r="D246" i="22"/>
  <c r="C246" i="22" s="1"/>
  <c r="D254" i="22"/>
  <c r="D258" i="22"/>
  <c r="D262" i="22"/>
  <c r="D266" i="22"/>
  <c r="D270" i="22"/>
  <c r="D274" i="22"/>
  <c r="D282" i="22"/>
  <c r="C282" i="22" s="1"/>
  <c r="D286" i="22"/>
  <c r="C286" i="22" s="1"/>
  <c r="D290" i="22"/>
  <c r="C290" i="22" s="1"/>
  <c r="D294" i="22"/>
  <c r="C294" i="22" s="1"/>
  <c r="D298" i="22"/>
  <c r="C298" i="22" s="1"/>
  <c r="D306" i="22"/>
  <c r="C306" i="22" s="1"/>
  <c r="D310" i="22"/>
  <c r="C310" i="22" s="1"/>
  <c r="D314" i="22"/>
  <c r="C314" i="22" s="1"/>
  <c r="D318" i="22"/>
  <c r="C318" i="22" s="1"/>
  <c r="D322" i="22"/>
  <c r="C322" i="22" s="1"/>
  <c r="D330" i="22"/>
  <c r="D334" i="22"/>
  <c r="D338" i="22"/>
  <c r="D342" i="22"/>
  <c r="D346" i="22"/>
  <c r="D354" i="22"/>
  <c r="C354" i="22" s="1"/>
  <c r="D358" i="22"/>
  <c r="C358" i="22" s="1"/>
  <c r="D362" i="22"/>
  <c r="D366" i="22"/>
  <c r="D370" i="22"/>
  <c r="D374" i="22"/>
  <c r="D382" i="22"/>
  <c r="D386" i="22"/>
  <c r="D390" i="22"/>
  <c r="D394" i="22"/>
  <c r="D398" i="22"/>
  <c r="D406" i="22"/>
  <c r="C406" i="22" s="1"/>
  <c r="D410" i="22"/>
  <c r="D414" i="22"/>
  <c r="D418" i="22"/>
  <c r="C418" i="22" s="1"/>
  <c r="D422" i="22"/>
  <c r="D430" i="22"/>
  <c r="D434" i="22"/>
  <c r="D438" i="22"/>
  <c r="D442" i="22"/>
  <c r="D446" i="22"/>
  <c r="D454" i="22"/>
  <c r="D458" i="22"/>
  <c r="D462" i="22"/>
  <c r="D466" i="22"/>
  <c r="D470" i="22"/>
  <c r="C470" i="22" s="1"/>
  <c r="D474" i="22"/>
  <c r="D482" i="22"/>
  <c r="D486" i="22"/>
  <c r="D490" i="22"/>
  <c r="D494" i="22"/>
  <c r="D498" i="22"/>
  <c r="D506" i="22"/>
  <c r="D510" i="22"/>
  <c r="D514" i="22"/>
  <c r="D518" i="22"/>
  <c r="D522" i="22"/>
  <c r="D530" i="22"/>
  <c r="D534" i="22"/>
  <c r="D538" i="22"/>
  <c r="D542" i="22"/>
  <c r="D546" i="22"/>
  <c r="D554" i="22"/>
  <c r="D558" i="22"/>
  <c r="D562" i="22"/>
  <c r="D566" i="22"/>
  <c r="D570" i="22"/>
  <c r="D574" i="22"/>
  <c r="D582" i="22"/>
  <c r="D586" i="22"/>
  <c r="D590" i="22"/>
  <c r="D594" i="22"/>
  <c r="D598" i="22"/>
  <c r="D605" i="22"/>
  <c r="D609" i="22"/>
  <c r="D613" i="22"/>
  <c r="D617" i="22"/>
  <c r="D621" i="22"/>
  <c r="D151" i="22"/>
  <c r="D177" i="22"/>
  <c r="D225" i="22"/>
  <c r="D251" i="22"/>
  <c r="D277" i="22"/>
  <c r="D325" i="22"/>
  <c r="D351" i="22"/>
  <c r="D377" i="22"/>
  <c r="D425" i="22"/>
  <c r="D451" i="22"/>
  <c r="D477" i="22"/>
  <c r="D525" i="22"/>
  <c r="D551" i="22"/>
  <c r="D577" i="22"/>
  <c r="D625" i="22"/>
  <c r="D629" i="22"/>
  <c r="D633" i="22"/>
  <c r="D637" i="22"/>
  <c r="D641" i="22"/>
  <c r="D645" i="22"/>
  <c r="D649" i="22"/>
  <c r="D653" i="22"/>
  <c r="D657" i="22"/>
  <c r="D661" i="22"/>
  <c r="D665" i="22"/>
  <c r="D669" i="22"/>
  <c r="D673" i="22"/>
  <c r="D677" i="22"/>
  <c r="D681" i="22"/>
  <c r="D685" i="22"/>
  <c r="D689" i="22"/>
  <c r="C689" i="22" s="1"/>
  <c r="D693" i="22"/>
  <c r="D697" i="22"/>
  <c r="D701" i="22"/>
  <c r="D705" i="22"/>
  <c r="C705" i="22" s="1"/>
  <c r="D709" i="22"/>
  <c r="D713" i="22"/>
  <c r="C713" i="22" s="1"/>
  <c r="D717" i="22"/>
  <c r="D721" i="22"/>
  <c r="D725" i="22"/>
  <c r="D729" i="22"/>
  <c r="D733" i="22"/>
  <c r="D737" i="22"/>
  <c r="D741" i="22"/>
  <c r="D745" i="22"/>
  <c r="D749" i="22"/>
  <c r="D753" i="22"/>
  <c r="D757" i="22"/>
  <c r="D761" i="22"/>
  <c r="D765" i="22"/>
  <c r="D769" i="22"/>
  <c r="D773" i="22"/>
  <c r="D777" i="22"/>
  <c r="C777" i="22" s="1"/>
  <c r="D781" i="22"/>
  <c r="D785" i="22"/>
  <c r="D789" i="22"/>
  <c r="D793" i="22"/>
  <c r="D797" i="22"/>
  <c r="D801" i="22"/>
  <c r="D805" i="22"/>
  <c r="D809" i="22"/>
  <c r="D813" i="22"/>
  <c r="C813" i="22" s="1"/>
  <c r="D817" i="22"/>
  <c r="D821" i="22"/>
  <c r="D825" i="22"/>
  <c r="D829" i="22"/>
  <c r="C829" i="22" s="1"/>
  <c r="D833" i="22"/>
  <c r="D837" i="22"/>
  <c r="D841" i="22"/>
  <c r="D845" i="22"/>
  <c r="D849" i="22"/>
  <c r="D853" i="22"/>
  <c r="D857" i="22"/>
  <c r="D861" i="22"/>
  <c r="D865" i="22"/>
  <c r="D869" i="22"/>
  <c r="D873" i="22"/>
  <c r="D877" i="22"/>
  <c r="D881" i="22"/>
  <c r="D885" i="22"/>
  <c r="D889" i="22"/>
  <c r="D893" i="22"/>
  <c r="D897" i="22"/>
  <c r="D901" i="22"/>
  <c r="D905" i="22"/>
  <c r="C905" i="22" s="1"/>
  <c r="D909" i="22"/>
  <c r="D913" i="22"/>
  <c r="C913" i="22" s="1"/>
  <c r="D917" i="22"/>
  <c r="D921" i="22"/>
  <c r="D925" i="22"/>
  <c r="D929" i="22"/>
  <c r="D933" i="22"/>
  <c r="D937" i="22"/>
  <c r="D941" i="22"/>
  <c r="D945" i="22"/>
  <c r="D949" i="22"/>
  <c r="D953" i="22"/>
  <c r="D957" i="22"/>
  <c r="D961" i="22"/>
  <c r="D965" i="22"/>
  <c r="D969" i="22"/>
  <c r="D973" i="22"/>
  <c r="D977" i="22"/>
  <c r="D981" i="22"/>
  <c r="C981" i="22" s="1"/>
  <c r="D985" i="22"/>
  <c r="C985" i="22" s="1"/>
  <c r="D989" i="22"/>
  <c r="D993" i="22"/>
  <c r="D997" i="22"/>
  <c r="D1001" i="22"/>
  <c r="D1005" i="22"/>
  <c r="D1009" i="22"/>
  <c r="D1013" i="22"/>
  <c r="D1017" i="22"/>
  <c r="D1021" i="22"/>
  <c r="C1021" i="22" s="1"/>
  <c r="D1025" i="22"/>
  <c r="D1029" i="22"/>
  <c r="D1033" i="22"/>
  <c r="D1037" i="22"/>
  <c r="D1041" i="22"/>
  <c r="C1041" i="22" s="1"/>
  <c r="D1045" i="22"/>
  <c r="D1049" i="22"/>
  <c r="D1053" i="22"/>
  <c r="D1057" i="22"/>
  <c r="C1057" i="22" s="1"/>
  <c r="E430" i="22"/>
  <c r="E839" i="22"/>
  <c r="E1035" i="22"/>
  <c r="E1206" i="22"/>
  <c r="E1293" i="22"/>
  <c r="E1357" i="22"/>
  <c r="E1414" i="22"/>
  <c r="E1473" i="22"/>
  <c r="E1525" i="22"/>
  <c r="E1559" i="22"/>
  <c r="E1589" i="22"/>
  <c r="E1617" i="22"/>
  <c r="E1645" i="22"/>
  <c r="E1674" i="22"/>
  <c r="E1701" i="22"/>
  <c r="E1722" i="22"/>
  <c r="E1743" i="22"/>
  <c r="E1765" i="22"/>
  <c r="E1786" i="22"/>
  <c r="E1802" i="22"/>
  <c r="E1818" i="22"/>
  <c r="E1844" i="22"/>
  <c r="E1864" i="22"/>
  <c r="E1880" i="22"/>
  <c r="E1896" i="22"/>
  <c r="E1904" i="22"/>
  <c r="E1912" i="22"/>
  <c r="E1920" i="22"/>
  <c r="E1928" i="22"/>
  <c r="E1936" i="22"/>
  <c r="E1944" i="22"/>
  <c r="E1952" i="22"/>
  <c r="E1960" i="22"/>
  <c r="E1968" i="22"/>
  <c r="E1976" i="22"/>
  <c r="E1984" i="22"/>
  <c r="E1992" i="22"/>
  <c r="E2000" i="22"/>
  <c r="E2008" i="22"/>
  <c r="E2016" i="22"/>
  <c r="E2024" i="22"/>
  <c r="E2032" i="22"/>
  <c r="E2040" i="22"/>
  <c r="E2048" i="22"/>
  <c r="E2056" i="22"/>
  <c r="E2064" i="22"/>
  <c r="E2072" i="22"/>
  <c r="E2080" i="22"/>
  <c r="D2" i="22"/>
  <c r="D10" i="22"/>
  <c r="D18" i="22"/>
  <c r="D26" i="22"/>
  <c r="C26" i="22" s="1"/>
  <c r="D34" i="22"/>
  <c r="D42" i="22"/>
  <c r="D50" i="22"/>
  <c r="D58" i="22"/>
  <c r="D66" i="22"/>
  <c r="D74" i="22"/>
  <c r="D82" i="22"/>
  <c r="D90" i="22"/>
  <c r="D98" i="22"/>
  <c r="D105" i="22"/>
  <c r="D110" i="22"/>
  <c r="D115" i="22"/>
  <c r="D121" i="22"/>
  <c r="D126" i="22"/>
  <c r="D203" i="22"/>
  <c r="D353" i="22"/>
  <c r="D478" i="22"/>
  <c r="C478" i="22" s="1"/>
  <c r="D624" i="22"/>
  <c r="D134" i="22"/>
  <c r="D139" i="22"/>
  <c r="D143" i="22"/>
  <c r="D147" i="22"/>
  <c r="D155" i="22"/>
  <c r="D159" i="22"/>
  <c r="D163" i="22"/>
  <c r="D167" i="22"/>
  <c r="D171" i="22"/>
  <c r="D179" i="22"/>
  <c r="D183" i="22"/>
  <c r="D187" i="22"/>
  <c r="D191" i="22"/>
  <c r="D195" i="22"/>
  <c r="D199" i="22"/>
  <c r="D207" i="22"/>
  <c r="D211" i="22"/>
  <c r="D215" i="22"/>
  <c r="D219" i="22"/>
  <c r="D223" i="22"/>
  <c r="D231" i="22"/>
  <c r="D235" i="22"/>
  <c r="D239" i="22"/>
  <c r="D243" i="22"/>
  <c r="D247" i="22"/>
  <c r="D255" i="22"/>
  <c r="D259" i="22"/>
  <c r="D263" i="22"/>
  <c r="D267" i="22"/>
  <c r="D271" i="22"/>
  <c r="D279" i="22"/>
  <c r="D283" i="22"/>
  <c r="D287" i="22"/>
  <c r="D291" i="22"/>
  <c r="D295" i="22"/>
  <c r="D299" i="22"/>
  <c r="D307" i="22"/>
  <c r="D311" i="22"/>
  <c r="D315" i="22"/>
  <c r="D319" i="22"/>
  <c r="D323" i="22"/>
  <c r="D331" i="22"/>
  <c r="D335" i="22"/>
  <c r="D339" i="22"/>
  <c r="D343" i="22"/>
  <c r="D347" i="22"/>
  <c r="D355" i="22"/>
  <c r="D359" i="22"/>
  <c r="D363" i="22"/>
  <c r="D367" i="22"/>
  <c r="D371" i="22"/>
  <c r="D379" i="22"/>
  <c r="D383" i="22"/>
  <c r="D387" i="22"/>
  <c r="D391" i="22"/>
  <c r="D395" i="22"/>
  <c r="D399" i="22"/>
  <c r="D407" i="22"/>
  <c r="D411" i="22"/>
  <c r="D415" i="22"/>
  <c r="D419" i="22"/>
  <c r="D423" i="22"/>
  <c r="D431" i="22"/>
  <c r="D435" i="22"/>
  <c r="D439" i="22"/>
  <c r="D443" i="22"/>
  <c r="D447" i="22"/>
  <c r="D455" i="22"/>
  <c r="D459" i="22"/>
  <c r="D463" i="22"/>
  <c r="D467" i="22"/>
  <c r="D471" i="22"/>
  <c r="D479" i="22"/>
  <c r="D483" i="22"/>
  <c r="D487" i="22"/>
  <c r="D491" i="22"/>
  <c r="D495" i="22"/>
  <c r="D499" i="22"/>
  <c r="D507" i="22"/>
  <c r="D511" i="22"/>
  <c r="D515" i="22"/>
  <c r="D519" i="22"/>
  <c r="D523" i="22"/>
  <c r="D531" i="22"/>
  <c r="D535" i="22"/>
  <c r="D539" i="22"/>
  <c r="D543" i="22"/>
  <c r="D547" i="22"/>
  <c r="D555" i="22"/>
  <c r="D559" i="22"/>
  <c r="D563" i="22"/>
  <c r="D567" i="22"/>
  <c r="D571" i="22"/>
  <c r="D579" i="22"/>
  <c r="D583" i="22"/>
  <c r="D587" i="22"/>
  <c r="D591" i="22"/>
  <c r="D595" i="22"/>
  <c r="D599" i="22"/>
  <c r="D606" i="22"/>
  <c r="D610" i="22"/>
  <c r="D614" i="22"/>
  <c r="D618" i="22"/>
  <c r="D622" i="22"/>
  <c r="D152" i="22"/>
  <c r="D200" i="22"/>
  <c r="D226" i="22"/>
  <c r="D252" i="22"/>
  <c r="D300" i="22"/>
  <c r="D326" i="22"/>
  <c r="D352" i="22"/>
  <c r="D400" i="22"/>
  <c r="D426" i="22"/>
  <c r="D452" i="22"/>
  <c r="D500" i="22"/>
  <c r="D526" i="22"/>
  <c r="D552" i="22"/>
  <c r="D600" i="22"/>
  <c r="D626" i="22"/>
  <c r="D630" i="22"/>
  <c r="D634" i="22"/>
  <c r="D638" i="22"/>
  <c r="D642" i="22"/>
  <c r="D646" i="22"/>
  <c r="D650" i="22"/>
  <c r="D654" i="22"/>
  <c r="D658" i="22"/>
  <c r="D662" i="22"/>
  <c r="D666" i="22"/>
  <c r="D670" i="22"/>
  <c r="D674" i="22"/>
  <c r="D678" i="22"/>
  <c r="D682" i="22"/>
  <c r="D686" i="22"/>
  <c r="D690" i="22"/>
  <c r="D694" i="22"/>
  <c r="D698" i="22"/>
  <c r="D702" i="22"/>
  <c r="D706" i="22"/>
  <c r="D710" i="22"/>
  <c r="D714" i="22"/>
  <c r="D718" i="22"/>
  <c r="D722" i="22"/>
  <c r="D726" i="22"/>
  <c r="D730" i="22"/>
  <c r="D734" i="22"/>
  <c r="D738" i="22"/>
  <c r="D742" i="22"/>
  <c r="D746" i="22"/>
  <c r="D750" i="22"/>
  <c r="D754" i="22"/>
  <c r="D758" i="22"/>
  <c r="D762" i="22"/>
  <c r="D766" i="22"/>
  <c r="D770" i="22"/>
  <c r="D774" i="22"/>
  <c r="D778" i="22"/>
  <c r="D782" i="22"/>
  <c r="D786" i="22"/>
  <c r="D790" i="22"/>
  <c r="D794" i="22"/>
  <c r="D798" i="22"/>
  <c r="D802" i="22"/>
  <c r="D806" i="22"/>
  <c r="D810" i="22"/>
  <c r="D814" i="22"/>
  <c r="D818" i="22"/>
  <c r="D822" i="22"/>
  <c r="D826" i="22"/>
  <c r="D830" i="22"/>
  <c r="D834" i="22"/>
  <c r="D838" i="22"/>
  <c r="D842" i="22"/>
  <c r="D846" i="22"/>
  <c r="D850" i="22"/>
  <c r="D854" i="22"/>
  <c r="D858" i="22"/>
  <c r="D862" i="22"/>
  <c r="D866" i="22"/>
  <c r="D870" i="22"/>
  <c r="D874" i="22"/>
  <c r="D878" i="22"/>
  <c r="D882" i="22"/>
  <c r="D886" i="22"/>
  <c r="D890" i="22"/>
  <c r="D894" i="22"/>
  <c r="D898" i="22"/>
  <c r="D902" i="22"/>
  <c r="D906" i="22"/>
  <c r="D910" i="22"/>
  <c r="D914" i="22"/>
  <c r="D918" i="22"/>
  <c r="D922" i="22"/>
  <c r="D926" i="22"/>
  <c r="D930" i="22"/>
  <c r="D934" i="22"/>
  <c r="D938" i="22"/>
  <c r="D942" i="22"/>
  <c r="D946" i="22"/>
  <c r="D950" i="22"/>
  <c r="D954" i="22"/>
  <c r="D958" i="22"/>
  <c r="D962" i="22"/>
  <c r="C962" i="22" s="1"/>
  <c r="D966" i="22"/>
  <c r="D970" i="22"/>
  <c r="C970" i="22" s="1"/>
  <c r="D974" i="22"/>
  <c r="C974" i="22" s="1"/>
  <c r="D978" i="22"/>
  <c r="D982" i="22"/>
  <c r="D986" i="22"/>
  <c r="D990" i="22"/>
  <c r="D994" i="22"/>
  <c r="D998" i="22"/>
  <c r="D1002" i="22"/>
  <c r="D1006" i="22"/>
  <c r="D1010" i="22"/>
  <c r="D1014" i="22"/>
  <c r="D1018" i="22"/>
  <c r="D1022" i="22"/>
  <c r="D1026" i="22"/>
  <c r="D1030" i="22"/>
  <c r="D1034" i="22"/>
  <c r="C1034" i="22" s="1"/>
  <c r="D1038" i="22"/>
  <c r="C1038" i="22" s="1"/>
  <c r="D1042" i="22"/>
  <c r="C1042" i="22" s="1"/>
  <c r="D1046" i="22"/>
  <c r="D1050" i="22"/>
  <c r="D1054" i="22"/>
  <c r="D1058" i="22"/>
  <c r="D1062" i="22"/>
  <c r="C1062" i="22" s="1"/>
  <c r="D1066" i="22"/>
  <c r="D1070" i="22"/>
  <c r="D1074" i="22"/>
  <c r="D1078" i="22"/>
  <c r="D1082" i="22"/>
  <c r="D1086" i="22"/>
  <c r="D1090" i="22"/>
  <c r="C1090" i="22" s="1"/>
  <c r="D1094" i="22"/>
  <c r="D1098" i="22"/>
  <c r="C1098" i="22" s="1"/>
  <c r="D1102" i="22"/>
  <c r="C1102" i="22" s="1"/>
  <c r="D1106" i="22"/>
  <c r="D1110" i="22"/>
  <c r="D1114" i="22"/>
  <c r="D1118" i="22"/>
  <c r="D1122" i="22"/>
  <c r="D1126" i="22"/>
  <c r="D1130" i="22"/>
  <c r="D1134" i="22"/>
  <c r="D1138" i="22"/>
  <c r="D1142" i="22"/>
  <c r="C1142" i="22" s="1"/>
  <c r="D1146" i="22"/>
  <c r="D1150" i="22"/>
  <c r="D1154" i="22"/>
  <c r="D1158" i="22"/>
  <c r="D1162" i="22"/>
  <c r="D1166" i="22"/>
  <c r="C1166" i="22" s="1"/>
  <c r="D1170" i="22"/>
  <c r="C1170" i="22" s="1"/>
  <c r="D1174" i="22"/>
  <c r="D1178" i="22"/>
  <c r="D1182" i="22"/>
  <c r="D1186" i="22"/>
  <c r="D1190" i="22"/>
  <c r="D1194" i="22"/>
  <c r="D1198" i="22"/>
  <c r="D1202" i="22"/>
  <c r="D1206" i="22"/>
  <c r="D1210" i="22"/>
  <c r="D1214" i="22"/>
  <c r="D1218" i="22"/>
  <c r="D1222" i="22"/>
  <c r="D1226" i="22"/>
  <c r="D1230" i="22"/>
  <c r="C1230" i="22" s="1"/>
  <c r="D1234" i="22"/>
  <c r="E251" i="22"/>
  <c r="E899" i="22"/>
  <c r="E1078" i="22"/>
  <c r="E1229" i="22"/>
  <c r="E1314" i="22"/>
  <c r="E1371" i="22"/>
  <c r="E1430" i="22"/>
  <c r="E1485" i="22"/>
  <c r="E1533" i="22"/>
  <c r="E1567" i="22"/>
  <c r="E1595" i="22"/>
  <c r="E1623" i="22"/>
  <c r="E1653" i="22"/>
  <c r="E1681" i="22"/>
  <c r="E1706" i="22"/>
  <c r="E1727" i="22"/>
  <c r="E1749" i="22"/>
  <c r="E1770" i="22"/>
  <c r="E1790" i="22"/>
  <c r="E1806" i="22"/>
  <c r="E1822" i="22"/>
  <c r="E1852" i="22"/>
  <c r="E1868" i="22"/>
  <c r="E1884" i="22"/>
  <c r="E1897" i="22"/>
  <c r="E1905" i="22"/>
  <c r="E1913" i="22"/>
  <c r="E1921" i="22"/>
  <c r="E1929" i="22"/>
  <c r="E1937" i="22"/>
  <c r="E1945" i="22"/>
  <c r="E1953" i="22"/>
  <c r="E1961" i="22"/>
  <c r="E1969" i="22"/>
  <c r="E1977" i="22"/>
  <c r="E1985" i="22"/>
  <c r="E1993" i="22"/>
  <c r="E2001" i="22"/>
  <c r="E2009" i="22"/>
  <c r="E2017" i="22"/>
  <c r="E2025" i="22"/>
  <c r="E2033" i="22"/>
  <c r="E2041" i="22"/>
  <c r="E2049" i="22"/>
  <c r="E2057" i="22"/>
  <c r="E2065" i="22"/>
  <c r="E2073" i="22"/>
  <c r="E2081" i="22"/>
  <c r="D3" i="22"/>
  <c r="D11" i="22"/>
  <c r="D19" i="22"/>
  <c r="C19" i="22" s="1"/>
  <c r="D27" i="22"/>
  <c r="D35" i="22"/>
  <c r="D43" i="22"/>
  <c r="D51" i="22"/>
  <c r="D59" i="22"/>
  <c r="D67" i="22"/>
  <c r="D75" i="22"/>
  <c r="D83" i="22"/>
  <c r="D91" i="22"/>
  <c r="D99" i="22"/>
  <c r="D106" i="22"/>
  <c r="D111" i="22"/>
  <c r="D117" i="22"/>
  <c r="D122" i="22"/>
  <c r="D127" i="22"/>
  <c r="D253" i="22"/>
  <c r="D378" i="22"/>
  <c r="D503" i="22"/>
  <c r="D130" i="22"/>
  <c r="D135" i="22"/>
  <c r="D140" i="22"/>
  <c r="D144" i="22"/>
  <c r="D148" i="22"/>
  <c r="D156" i="22"/>
  <c r="D160" i="22"/>
  <c r="D164" i="22"/>
  <c r="D168" i="22"/>
  <c r="D172" i="22"/>
  <c r="D180" i="22"/>
  <c r="D184" i="22"/>
  <c r="D188" i="22"/>
  <c r="D192" i="22"/>
  <c r="D196" i="22"/>
  <c r="D204" i="22"/>
  <c r="D208" i="22"/>
  <c r="D212" i="22"/>
  <c r="D216" i="22"/>
  <c r="D220" i="22"/>
  <c r="D224" i="22"/>
  <c r="D232" i="22"/>
  <c r="D236" i="22"/>
  <c r="D240" i="22"/>
  <c r="D244" i="22"/>
  <c r="D248" i="22"/>
  <c r="D256" i="22"/>
  <c r="D260" i="22"/>
  <c r="D264" i="22"/>
  <c r="D268" i="22"/>
  <c r="D272" i="22"/>
  <c r="D280" i="22"/>
  <c r="D284" i="22"/>
  <c r="D288" i="22"/>
  <c r="D292" i="22"/>
  <c r="D296" i="22"/>
  <c r="D304" i="22"/>
  <c r="D308" i="22"/>
  <c r="D312" i="22"/>
  <c r="D316" i="22"/>
  <c r="D320" i="22"/>
  <c r="D324" i="22"/>
  <c r="D332" i="22"/>
  <c r="D336" i="22"/>
  <c r="D340" i="22"/>
  <c r="D344" i="22"/>
  <c r="D348" i="22"/>
  <c r="D356" i="22"/>
  <c r="D360" i="22"/>
  <c r="D364" i="22"/>
  <c r="D368" i="22"/>
  <c r="D372" i="22"/>
  <c r="D380" i="22"/>
  <c r="C380" i="22" s="1"/>
  <c r="D384" i="22"/>
  <c r="C384" i="22" s="1"/>
  <c r="D388" i="22"/>
  <c r="C388" i="22" s="1"/>
  <c r="D392" i="22"/>
  <c r="D396" i="22"/>
  <c r="D404" i="22"/>
  <c r="D408" i="22"/>
  <c r="D412" i="22"/>
  <c r="D416" i="22"/>
  <c r="D420" i="22"/>
  <c r="D424" i="22"/>
  <c r="D432" i="22"/>
  <c r="D436" i="22"/>
  <c r="D440" i="22"/>
  <c r="D444" i="22"/>
  <c r="D448" i="22"/>
  <c r="D456" i="22"/>
  <c r="D460" i="22"/>
  <c r="D464" i="22"/>
  <c r="C464" i="22" s="1"/>
  <c r="D468" i="22"/>
  <c r="C468" i="22" s="1"/>
  <c r="D472" i="22"/>
  <c r="C472" i="22" s="1"/>
  <c r="D480" i="22"/>
  <c r="D484" i="22"/>
  <c r="D488" i="22"/>
  <c r="D492" i="22"/>
  <c r="D496" i="22"/>
  <c r="D504" i="22"/>
  <c r="D508" i="22"/>
  <c r="D512" i="22"/>
  <c r="D516" i="22"/>
  <c r="D520" i="22"/>
  <c r="D524" i="22"/>
  <c r="D532" i="22"/>
  <c r="D536" i="22"/>
  <c r="D540" i="22"/>
  <c r="D544" i="22"/>
  <c r="D548" i="22"/>
  <c r="D556" i="22"/>
  <c r="D560" i="22"/>
  <c r="D564" i="22"/>
  <c r="D568" i="22"/>
  <c r="D572" i="22"/>
  <c r="D580" i="22"/>
  <c r="D584" i="22"/>
  <c r="D588" i="22"/>
  <c r="D592" i="22"/>
  <c r="D596" i="22"/>
  <c r="D603" i="22"/>
  <c r="D607" i="22"/>
  <c r="D611" i="22"/>
  <c r="D615" i="22"/>
  <c r="D619" i="22"/>
  <c r="D623" i="22"/>
  <c r="D175" i="22"/>
  <c r="D201" i="22"/>
  <c r="D227" i="22"/>
  <c r="D275" i="22"/>
  <c r="C275" i="22" s="1"/>
  <c r="D301" i="22"/>
  <c r="C301" i="22" s="1"/>
  <c r="D327" i="22"/>
  <c r="D375" i="22"/>
  <c r="D401" i="22"/>
  <c r="D427" i="22"/>
  <c r="D475" i="22"/>
  <c r="D501" i="22"/>
  <c r="D527" i="22"/>
  <c r="D575" i="22"/>
  <c r="D601" i="22"/>
  <c r="D627" i="22"/>
  <c r="D631" i="22"/>
  <c r="C631" i="22" s="1"/>
  <c r="D635" i="22"/>
  <c r="D639" i="22"/>
  <c r="D643" i="22"/>
  <c r="C643" i="22" s="1"/>
  <c r="D647" i="22"/>
  <c r="D651" i="22"/>
  <c r="D655" i="22"/>
  <c r="D659" i="22"/>
  <c r="D663" i="22"/>
  <c r="D667" i="22"/>
  <c r="D671" i="22"/>
  <c r="D675" i="22"/>
  <c r="D679" i="22"/>
  <c r="D683" i="22"/>
  <c r="D687" i="22"/>
  <c r="D691" i="22"/>
  <c r="C691" i="22" s="1"/>
  <c r="D695" i="22"/>
  <c r="D699" i="22"/>
  <c r="D703" i="22"/>
  <c r="D707" i="22"/>
  <c r="D711" i="22"/>
  <c r="D715" i="22"/>
  <c r="D719" i="22"/>
  <c r="D723" i="22"/>
  <c r="D727" i="22"/>
  <c r="C727" i="22" s="1"/>
  <c r="D731" i="22"/>
  <c r="D735" i="22"/>
  <c r="D739" i="22"/>
  <c r="D743" i="22"/>
  <c r="D747" i="22"/>
  <c r="D751" i="22"/>
  <c r="D755" i="22"/>
  <c r="D759" i="22"/>
  <c r="D763" i="22"/>
  <c r="D767" i="22"/>
  <c r="D771" i="22"/>
  <c r="D775" i="22"/>
  <c r="D779" i="22"/>
  <c r="D783" i="22"/>
  <c r="D787" i="22"/>
  <c r="C787" i="22" s="1"/>
  <c r="D791" i="22"/>
  <c r="D795" i="22"/>
  <c r="D799" i="22"/>
  <c r="D803" i="22"/>
  <c r="C803" i="22" s="1"/>
  <c r="D807" i="22"/>
  <c r="D811" i="22"/>
  <c r="D815" i="22"/>
  <c r="C815" i="22" s="1"/>
  <c r="D819" i="22"/>
  <c r="D823" i="22"/>
  <c r="C823" i="22" s="1"/>
  <c r="D827" i="22"/>
  <c r="D831" i="22"/>
  <c r="D835" i="22"/>
  <c r="D839" i="22"/>
  <c r="D843" i="22"/>
  <c r="D847" i="22"/>
  <c r="D851" i="22"/>
  <c r="D855" i="22"/>
  <c r="D859" i="22"/>
  <c r="D863" i="22"/>
  <c r="D867" i="22"/>
  <c r="D871" i="22"/>
  <c r="D875" i="22"/>
  <c r="C875" i="22" s="1"/>
  <c r="D879" i="22"/>
  <c r="C879" i="22" s="1"/>
  <c r="D883" i="22"/>
  <c r="D887" i="22"/>
  <c r="C887" i="22" s="1"/>
  <c r="D891" i="22"/>
  <c r="D895" i="22"/>
  <c r="D899" i="22"/>
  <c r="D903" i="22"/>
  <c r="D907" i="22"/>
  <c r="C907" i="22" s="1"/>
  <c r="D911" i="22"/>
  <c r="D915" i="22"/>
  <c r="D919" i="22"/>
  <c r="D923" i="22"/>
  <c r="D927" i="22"/>
  <c r="D931" i="22"/>
  <c r="D935" i="22"/>
  <c r="D939" i="22"/>
  <c r="D943" i="22"/>
  <c r="D947" i="22"/>
  <c r="D951" i="22"/>
  <c r="D955" i="22"/>
  <c r="D959" i="22"/>
  <c r="D963" i="22"/>
  <c r="C963" i="22" s="1"/>
  <c r="D967" i="22"/>
  <c r="D971" i="22"/>
  <c r="D975" i="22"/>
  <c r="D979" i="22"/>
  <c r="D983" i="22"/>
  <c r="C983" i="22" s="1"/>
  <c r="D987" i="22"/>
  <c r="D991" i="22"/>
  <c r="D995" i="22"/>
  <c r="D999" i="22"/>
  <c r="D1003" i="22"/>
  <c r="D1007" i="22"/>
  <c r="D1011" i="22"/>
  <c r="D1015" i="22"/>
  <c r="D1019" i="22"/>
  <c r="D1023" i="22"/>
  <c r="C1023" i="22" s="1"/>
  <c r="D1027" i="22"/>
  <c r="C1027" i="22" s="1"/>
  <c r="D1031" i="22"/>
  <c r="D1035" i="22"/>
  <c r="D1039" i="22"/>
  <c r="D1043" i="22"/>
  <c r="D1047" i="22"/>
  <c r="D1051" i="22"/>
  <c r="D1055" i="22"/>
  <c r="D1059" i="22"/>
  <c r="D1063" i="22"/>
  <c r="C1063" i="22" s="1"/>
  <c r="D1067" i="22"/>
  <c r="D1071" i="22"/>
  <c r="D1075" i="22"/>
  <c r="D1079" i="22"/>
  <c r="D1083" i="22"/>
  <c r="D1087" i="22"/>
  <c r="D1091" i="22"/>
  <c r="C1091" i="22" s="1"/>
  <c r="E1250" i="22"/>
  <c r="E1499" i="22"/>
  <c r="E1631" i="22"/>
  <c r="E1733" i="22"/>
  <c r="E1810" i="22"/>
  <c r="E1888" i="22"/>
  <c r="E1924" i="22"/>
  <c r="E1956" i="22"/>
  <c r="E1988" i="22"/>
  <c r="E2020" i="22"/>
  <c r="E2052" i="22"/>
  <c r="E2084" i="22"/>
  <c r="D30" i="22"/>
  <c r="D62" i="22"/>
  <c r="D94" i="22"/>
  <c r="D118" i="22"/>
  <c r="D403" i="22"/>
  <c r="D141" i="22"/>
  <c r="D161" i="22"/>
  <c r="D181" i="22"/>
  <c r="D197" i="22"/>
  <c r="D217" i="22"/>
  <c r="D237" i="22"/>
  <c r="D257" i="22"/>
  <c r="D273" i="22"/>
  <c r="D293" i="22"/>
  <c r="D313" i="22"/>
  <c r="D333" i="22"/>
  <c r="D349" i="22"/>
  <c r="D369" i="22"/>
  <c r="D389" i="22"/>
  <c r="D409" i="22"/>
  <c r="D429" i="22"/>
  <c r="D445" i="22"/>
  <c r="D465" i="22"/>
  <c r="C465" i="22" s="1"/>
  <c r="D485" i="22"/>
  <c r="D505" i="22"/>
  <c r="D521" i="22"/>
  <c r="D541" i="22"/>
  <c r="D561" i="22"/>
  <c r="D581" i="22"/>
  <c r="D597" i="22"/>
  <c r="D616" i="22"/>
  <c r="D202" i="22"/>
  <c r="D350" i="22"/>
  <c r="D476" i="22"/>
  <c r="D602" i="22"/>
  <c r="D640" i="22"/>
  <c r="D656" i="22"/>
  <c r="D672" i="22"/>
  <c r="D688" i="22"/>
  <c r="D704" i="22"/>
  <c r="D720" i="22"/>
  <c r="D736" i="22"/>
  <c r="D752" i="22"/>
  <c r="D768" i="22"/>
  <c r="D784" i="22"/>
  <c r="C784" i="22" s="1"/>
  <c r="D800" i="22"/>
  <c r="D816" i="22"/>
  <c r="C816" i="22" s="1"/>
  <c r="D832" i="22"/>
  <c r="D848" i="22"/>
  <c r="D864" i="22"/>
  <c r="D880" i="22"/>
  <c r="D896" i="22"/>
  <c r="D912" i="22"/>
  <c r="D928" i="22"/>
  <c r="D944" i="22"/>
  <c r="D960" i="22"/>
  <c r="D976" i="22"/>
  <c r="D992" i="22"/>
  <c r="D1008" i="22"/>
  <c r="D1024" i="22"/>
  <c r="D1040" i="22"/>
  <c r="D1056" i="22"/>
  <c r="D1065" i="22"/>
  <c r="C1065" i="22" s="1"/>
  <c r="D1073" i="22"/>
  <c r="D1081" i="22"/>
  <c r="D1089" i="22"/>
  <c r="C1089" i="22" s="1"/>
  <c r="D1096" i="22"/>
  <c r="D1101" i="22"/>
  <c r="C1101" i="22" s="1"/>
  <c r="D1107" i="22"/>
  <c r="D1112" i="22"/>
  <c r="C1112" i="22" s="1"/>
  <c r="D1117" i="22"/>
  <c r="D1123" i="22"/>
  <c r="D1128" i="22"/>
  <c r="D1133" i="22"/>
  <c r="D1139" i="22"/>
  <c r="D1144" i="22"/>
  <c r="D1149" i="22"/>
  <c r="D1155" i="22"/>
  <c r="D1160" i="22"/>
  <c r="D1165" i="22"/>
  <c r="D1171" i="22"/>
  <c r="D1176" i="22"/>
  <c r="C1176" i="22" s="1"/>
  <c r="D1181" i="22"/>
  <c r="D1187" i="22"/>
  <c r="D1192" i="22"/>
  <c r="D1197" i="22"/>
  <c r="D1203" i="22"/>
  <c r="D1208" i="22"/>
  <c r="D1213" i="22"/>
  <c r="D1219" i="22"/>
  <c r="D1224" i="22"/>
  <c r="D1229" i="22"/>
  <c r="D1235" i="22"/>
  <c r="D1239" i="22"/>
  <c r="D1243" i="22"/>
  <c r="D1247" i="22"/>
  <c r="D1251" i="22"/>
  <c r="D1255" i="22"/>
  <c r="D1259" i="22"/>
  <c r="C1259" i="22" s="1"/>
  <c r="D1263" i="22"/>
  <c r="C1263" i="22" s="1"/>
  <c r="D1267" i="22"/>
  <c r="C1267" i="22" s="1"/>
  <c r="D1271" i="22"/>
  <c r="D1275" i="22"/>
  <c r="D1279" i="22"/>
  <c r="D1283" i="22"/>
  <c r="D1287" i="22"/>
  <c r="C1287" i="22" s="1"/>
  <c r="D1291" i="22"/>
  <c r="D1295" i="22"/>
  <c r="D1299" i="22"/>
  <c r="D1303" i="22"/>
  <c r="C1303" i="22" s="1"/>
  <c r="D1307" i="22"/>
  <c r="C1307" i="22" s="1"/>
  <c r="D1311" i="22"/>
  <c r="D1315" i="22"/>
  <c r="D1319" i="22"/>
  <c r="D1323" i="22"/>
  <c r="C1323" i="22" s="1"/>
  <c r="D1327" i="22"/>
  <c r="C1327" i="22" s="1"/>
  <c r="D1331" i="22"/>
  <c r="C1331" i="22" s="1"/>
  <c r="D1335" i="22"/>
  <c r="D1339" i="22"/>
  <c r="D1343" i="22"/>
  <c r="D1347" i="22"/>
  <c r="D1351" i="22"/>
  <c r="D1355" i="22"/>
  <c r="D1359" i="22"/>
  <c r="D1363" i="22"/>
  <c r="D1367" i="22"/>
  <c r="D1371" i="22"/>
  <c r="D1375" i="22"/>
  <c r="D1379" i="22"/>
  <c r="D1383" i="22"/>
  <c r="D1387" i="22"/>
  <c r="D1391" i="22"/>
  <c r="D1395" i="22"/>
  <c r="D1399" i="22"/>
  <c r="D1403" i="22"/>
  <c r="D1407" i="22"/>
  <c r="D1411" i="22"/>
  <c r="D1415" i="22"/>
  <c r="C1415" i="22" s="1"/>
  <c r="D1419" i="22"/>
  <c r="D1423" i="22"/>
  <c r="D1427" i="22"/>
  <c r="D1431" i="22"/>
  <c r="C1431" i="22" s="1"/>
  <c r="D1435" i="22"/>
  <c r="C1435" i="22" s="1"/>
  <c r="D1439" i="22"/>
  <c r="D1443" i="22"/>
  <c r="D1447" i="22"/>
  <c r="D1451" i="22"/>
  <c r="D1455" i="22"/>
  <c r="C1455" i="22" s="1"/>
  <c r="D1459" i="22"/>
  <c r="C1459" i="22" s="1"/>
  <c r="D1463" i="22"/>
  <c r="D1467" i="22"/>
  <c r="D1471" i="22"/>
  <c r="D1475" i="22"/>
  <c r="D1479" i="22"/>
  <c r="D1483" i="22"/>
  <c r="D1487" i="22"/>
  <c r="D1491" i="22"/>
  <c r="D1495" i="22"/>
  <c r="D1499" i="22"/>
  <c r="D1503" i="22"/>
  <c r="D1507" i="22"/>
  <c r="D1511" i="22"/>
  <c r="D1515" i="22"/>
  <c r="D1519" i="22"/>
  <c r="D1523" i="22"/>
  <c r="D1527" i="22"/>
  <c r="D1531" i="22"/>
  <c r="D1535" i="22"/>
  <c r="D1539" i="22"/>
  <c r="D1543" i="22"/>
  <c r="D1547" i="22"/>
  <c r="D1551" i="22"/>
  <c r="D1555" i="22"/>
  <c r="D1559" i="22"/>
  <c r="D1563" i="22"/>
  <c r="D1567" i="22"/>
  <c r="D1571" i="22"/>
  <c r="D1575" i="22"/>
  <c r="D1579" i="22"/>
  <c r="D1583" i="22"/>
  <c r="C1583" i="22" s="1"/>
  <c r="D1587" i="22"/>
  <c r="C1587" i="22" s="1"/>
  <c r="D1591" i="22"/>
  <c r="C1591" i="22" s="1"/>
  <c r="D1595" i="22"/>
  <c r="D1599" i="22"/>
  <c r="D1603" i="22"/>
  <c r="D1607" i="22"/>
  <c r="D1611" i="22"/>
  <c r="D1615" i="22"/>
  <c r="D1619" i="22"/>
  <c r="D1623" i="22"/>
  <c r="D1627" i="22"/>
  <c r="D1631" i="22"/>
  <c r="D1635" i="22"/>
  <c r="D1639" i="22"/>
  <c r="D1643" i="22"/>
  <c r="D1647" i="22"/>
  <c r="D1651" i="22"/>
  <c r="C1651" i="22" s="1"/>
  <c r="D1655" i="22"/>
  <c r="D1659" i="22"/>
  <c r="D1663" i="22"/>
  <c r="C1663" i="22" s="1"/>
  <c r="D1667" i="22"/>
  <c r="D1671" i="22"/>
  <c r="D1675" i="22"/>
  <c r="D1679" i="22"/>
  <c r="D1683" i="22"/>
  <c r="D1687" i="22"/>
  <c r="D1691" i="22"/>
  <c r="D1695" i="22"/>
  <c r="C1695" i="22" s="1"/>
  <c r="D1699" i="22"/>
  <c r="C1699" i="22" s="1"/>
  <c r="D1703" i="22"/>
  <c r="C1703" i="22" s="1"/>
  <c r="D1707" i="22"/>
  <c r="D1711" i="22"/>
  <c r="D1715" i="22"/>
  <c r="D1719" i="22"/>
  <c r="D1723" i="22"/>
  <c r="D1727" i="22"/>
  <c r="D1731" i="22"/>
  <c r="D1735" i="22"/>
  <c r="D1739" i="22"/>
  <c r="D1743" i="22"/>
  <c r="D1747" i="22"/>
  <c r="D1751" i="22"/>
  <c r="D1755" i="22"/>
  <c r="C1755" i="22" s="1"/>
  <c r="D1759" i="22"/>
  <c r="D1763" i="22"/>
  <c r="C1763" i="22" s="1"/>
  <c r="D1767" i="22"/>
  <c r="C1767" i="22" s="1"/>
  <c r="D1771" i="22"/>
  <c r="D1775" i="22"/>
  <c r="D1779" i="22"/>
  <c r="D1783" i="22"/>
  <c r="D1787" i="22"/>
  <c r="D1791" i="22"/>
  <c r="D1795" i="22"/>
  <c r="D1799" i="22"/>
  <c r="D1803" i="22"/>
  <c r="D1807" i="22"/>
  <c r="D1811" i="22"/>
  <c r="D1815" i="22"/>
  <c r="D1819" i="22"/>
  <c r="D1823" i="22"/>
  <c r="D1827" i="22"/>
  <c r="D1835" i="22"/>
  <c r="D1847" i="22"/>
  <c r="D1853" i="22"/>
  <c r="D1857" i="22"/>
  <c r="D1861" i="22"/>
  <c r="D1865" i="22"/>
  <c r="D1869" i="22"/>
  <c r="D1873" i="22"/>
  <c r="D1877" i="22"/>
  <c r="D1881" i="22"/>
  <c r="D1885" i="22"/>
  <c r="D1889" i="22"/>
  <c r="D1893" i="22"/>
  <c r="D1897" i="22"/>
  <c r="D1901" i="22"/>
  <c r="D1905" i="22"/>
  <c r="C1905" i="22" s="1"/>
  <c r="D1909" i="22"/>
  <c r="D1913" i="22"/>
  <c r="D1917" i="22"/>
  <c r="D1921" i="22"/>
  <c r="D1925" i="22"/>
  <c r="C1925" i="22" s="1"/>
  <c r="D1929" i="22"/>
  <c r="D1933" i="22"/>
  <c r="D1937" i="22"/>
  <c r="C1937" i="22" s="1"/>
  <c r="D1941" i="22"/>
  <c r="D1945" i="22"/>
  <c r="D1949" i="22"/>
  <c r="D1953" i="22"/>
  <c r="D1957" i="22"/>
  <c r="D1961" i="22"/>
  <c r="D1965" i="22"/>
  <c r="D1969" i="22"/>
  <c r="C1969" i="22" s="1"/>
  <c r="D1973" i="22"/>
  <c r="D1977" i="22"/>
  <c r="D1981" i="22"/>
  <c r="D1985" i="22"/>
  <c r="D1989" i="22"/>
  <c r="C1989" i="22" s="1"/>
  <c r="D1993" i="22"/>
  <c r="D1997" i="22"/>
  <c r="D2001" i="22"/>
  <c r="C2001" i="22" s="1"/>
  <c r="D2005" i="22"/>
  <c r="D2009" i="22"/>
  <c r="D2013" i="22"/>
  <c r="D2017" i="22"/>
  <c r="D2021" i="22"/>
  <c r="C2021" i="22" s="1"/>
  <c r="D2025" i="22"/>
  <c r="D2029" i="22"/>
  <c r="D2033" i="22"/>
  <c r="C2033" i="22" s="1"/>
  <c r="D2037" i="22"/>
  <c r="D2041" i="22"/>
  <c r="D2045" i="22"/>
  <c r="D2049" i="22"/>
  <c r="D2053" i="22"/>
  <c r="C2053" i="22" s="1"/>
  <c r="D2057" i="22"/>
  <c r="D2061" i="22"/>
  <c r="D2065" i="22"/>
  <c r="C2065" i="22" s="1"/>
  <c r="D2069" i="22"/>
  <c r="D2073" i="22"/>
  <c r="D2077" i="22"/>
  <c r="D2081" i="22"/>
  <c r="D2085" i="22"/>
  <c r="E1121" i="22"/>
  <c r="E1602" i="22"/>
  <c r="E1794" i="22"/>
  <c r="E1948" i="22"/>
  <c r="E2012" i="22"/>
  <c r="E2044" i="22"/>
  <c r="D22" i="22"/>
  <c r="D86" i="22"/>
  <c r="D278" i="22"/>
  <c r="D157" i="22"/>
  <c r="C157" i="22" s="1"/>
  <c r="D193" i="22"/>
  <c r="D233" i="22"/>
  <c r="C233" i="22" s="1"/>
  <c r="D249" i="22"/>
  <c r="D289" i="22"/>
  <c r="C289" i="22" s="1"/>
  <c r="D329" i="22"/>
  <c r="D365" i="22"/>
  <c r="D405" i="22"/>
  <c r="C405" i="22" s="1"/>
  <c r="D421" i="22"/>
  <c r="D461" i="22"/>
  <c r="D497" i="22"/>
  <c r="D517" i="22"/>
  <c r="D557" i="22"/>
  <c r="D593" i="22"/>
  <c r="D612" i="22"/>
  <c r="D302" i="22"/>
  <c r="D576" i="22"/>
  <c r="D636" i="22"/>
  <c r="C636" i="22" s="1"/>
  <c r="D668" i="22"/>
  <c r="D700" i="22"/>
  <c r="C700" i="22" s="1"/>
  <c r="D732" i="22"/>
  <c r="D764" i="22"/>
  <c r="D796" i="22"/>
  <c r="D812" i="22"/>
  <c r="D844" i="22"/>
  <c r="D876" i="22"/>
  <c r="D908" i="22"/>
  <c r="D940" i="22"/>
  <c r="D972" i="22"/>
  <c r="D1004" i="22"/>
  <c r="D1036" i="22"/>
  <c r="D1064" i="22"/>
  <c r="D1072" i="22"/>
  <c r="D1088" i="22"/>
  <c r="D1100" i="22"/>
  <c r="D1111" i="22"/>
  <c r="D1121" i="22"/>
  <c r="D1132" i="22"/>
  <c r="D1143" i="22"/>
  <c r="D1148" i="22"/>
  <c r="C1148" i="22" s="1"/>
  <c r="D1159" i="22"/>
  <c r="D1169" i="22"/>
  <c r="D1180" i="22"/>
  <c r="D1191" i="22"/>
  <c r="D1201" i="22"/>
  <c r="D1212" i="22"/>
  <c r="D1223" i="22"/>
  <c r="D1233" i="22"/>
  <c r="D1242" i="22"/>
  <c r="C1242" i="22" s="1"/>
  <c r="D1250" i="22"/>
  <c r="D1258" i="22"/>
  <c r="D1262" i="22"/>
  <c r="D1270" i="22"/>
  <c r="C1270" i="22" s="1"/>
  <c r="D1278" i="22"/>
  <c r="D1286" i="22"/>
  <c r="D1294" i="22"/>
  <c r="D1302" i="22"/>
  <c r="D1310" i="22"/>
  <c r="C1310" i="22" s="1"/>
  <c r="D1318" i="22"/>
  <c r="C1318" i="22" s="1"/>
  <c r="D1322" i="22"/>
  <c r="C1322" i="22" s="1"/>
  <c r="D1330" i="22"/>
  <c r="D1338" i="22"/>
  <c r="D1346" i="22"/>
  <c r="D1354" i="22"/>
  <c r="D1362" i="22"/>
  <c r="D1370" i="22"/>
  <c r="D1378" i="22"/>
  <c r="D1386" i="22"/>
  <c r="D1394" i="22"/>
  <c r="D1402" i="22"/>
  <c r="D1410" i="22"/>
  <c r="D1418" i="22"/>
  <c r="D1426" i="22"/>
  <c r="D1434" i="22"/>
  <c r="D1442" i="22"/>
  <c r="D1450" i="22"/>
  <c r="C1450" i="22" s="1"/>
  <c r="D1458" i="22"/>
  <c r="D1466" i="22"/>
  <c r="D1474" i="22"/>
  <c r="D1482" i="22"/>
  <c r="D1486" i="22"/>
  <c r="D1494" i="22"/>
  <c r="D1502" i="22"/>
  <c r="D1510" i="22"/>
  <c r="D1518" i="22"/>
  <c r="C1518" i="22" s="1"/>
  <c r="D1526" i="22"/>
  <c r="D1534" i="22"/>
  <c r="D1542" i="22"/>
  <c r="D1550" i="22"/>
  <c r="D1554" i="22"/>
  <c r="D1562" i="22"/>
  <c r="D1570" i="22"/>
  <c r="C1570" i="22" s="1"/>
  <c r="D1578" i="22"/>
  <c r="C1578" i="22" s="1"/>
  <c r="D1586" i="22"/>
  <c r="D1594" i="22"/>
  <c r="C1594" i="22" s="1"/>
  <c r="D1602" i="22"/>
  <c r="D1610" i="22"/>
  <c r="D1618" i="22"/>
  <c r="D1626" i="22"/>
  <c r="D1634" i="22"/>
  <c r="D1642" i="22"/>
  <c r="D1650" i="22"/>
  <c r="D1658" i="22"/>
  <c r="D1666" i="22"/>
  <c r="C1666" i="22" s="1"/>
  <c r="D1674" i="22"/>
  <c r="C1674" i="22" s="1"/>
  <c r="D1682" i="22"/>
  <c r="D1686" i="22"/>
  <c r="D1694" i="22"/>
  <c r="D1702" i="22"/>
  <c r="D1710" i="22"/>
  <c r="D1718" i="22"/>
  <c r="D1726" i="22"/>
  <c r="D1734" i="22"/>
  <c r="D1742" i="22"/>
  <c r="C1742" i="22" s="1"/>
  <c r="D1750" i="22"/>
  <c r="C1750" i="22" s="1"/>
  <c r="D1758" i="22"/>
  <c r="D1766" i="22"/>
  <c r="D1774" i="22"/>
  <c r="D1782" i="22"/>
  <c r="D1786" i="22"/>
  <c r="D1794" i="22"/>
  <c r="D1802" i="22"/>
  <c r="D1810" i="22"/>
  <c r="D1818" i="22"/>
  <c r="C1818" i="22" s="1"/>
  <c r="D1826" i="22"/>
  <c r="D1844" i="22"/>
  <c r="D1856" i="22"/>
  <c r="D1864" i="22"/>
  <c r="D1872" i="22"/>
  <c r="D1880" i="22"/>
  <c r="D1884" i="22"/>
  <c r="D1892" i="22"/>
  <c r="D1900" i="22"/>
  <c r="D1908" i="22"/>
  <c r="D1916" i="22"/>
  <c r="D1924" i="22"/>
  <c r="C1924" i="22" s="1"/>
  <c r="D1932" i="22"/>
  <c r="D1940" i="22"/>
  <c r="D1944" i="22"/>
  <c r="D1952" i="22"/>
  <c r="D1960" i="22"/>
  <c r="D1968" i="22"/>
  <c r="D1976" i="22"/>
  <c r="D1984" i="22"/>
  <c r="D1992" i="22"/>
  <c r="D2000" i="22"/>
  <c r="D2008" i="22"/>
  <c r="D2016" i="22"/>
  <c r="D2024" i="22"/>
  <c r="D2032" i="22"/>
  <c r="D2040" i="22"/>
  <c r="D2048" i="22"/>
  <c r="D2056" i="22"/>
  <c r="D2064" i="22"/>
  <c r="D2072" i="22"/>
  <c r="D2076" i="22"/>
  <c r="D2084" i="22"/>
  <c r="E688" i="22"/>
  <c r="E1329" i="22"/>
  <c r="E1543" i="22"/>
  <c r="E1659" i="22"/>
  <c r="E1754" i="22"/>
  <c r="E1826" i="22"/>
  <c r="E1900" i="22"/>
  <c r="E1932" i="22"/>
  <c r="E1964" i="22"/>
  <c r="E1996" i="22"/>
  <c r="E2028" i="22"/>
  <c r="E2060" i="22"/>
  <c r="D6" i="22"/>
  <c r="C6" i="22" s="1"/>
  <c r="D38" i="22"/>
  <c r="D70" i="22"/>
  <c r="D102" i="22"/>
  <c r="D123" i="22"/>
  <c r="D553" i="22"/>
  <c r="D145" i="22"/>
  <c r="D165" i="22"/>
  <c r="D185" i="22"/>
  <c r="C185" i="22" s="1"/>
  <c r="D205" i="22"/>
  <c r="D221" i="22"/>
  <c r="D241" i="22"/>
  <c r="C241" i="22" s="1"/>
  <c r="D261" i="22"/>
  <c r="D281" i="22"/>
  <c r="C281" i="22" s="1"/>
  <c r="D297" i="22"/>
  <c r="C297" i="22" s="1"/>
  <c r="D317" i="22"/>
  <c r="D337" i="22"/>
  <c r="D357" i="22"/>
  <c r="D373" i="22"/>
  <c r="D393" i="22"/>
  <c r="C393" i="22" s="1"/>
  <c r="D413" i="22"/>
  <c r="D433" i="22"/>
  <c r="D449" i="22"/>
  <c r="D469" i="22"/>
  <c r="C469" i="22" s="1"/>
  <c r="D489" i="22"/>
  <c r="D509" i="22"/>
  <c r="D529" i="22"/>
  <c r="D545" i="22"/>
  <c r="D565" i="22"/>
  <c r="D585" i="22"/>
  <c r="D604" i="22"/>
  <c r="D620" i="22"/>
  <c r="D250" i="22"/>
  <c r="D376" i="22"/>
  <c r="C376" i="22" s="1"/>
  <c r="D502" i="22"/>
  <c r="D628" i="22"/>
  <c r="C628" i="22" s="1"/>
  <c r="D644" i="22"/>
  <c r="D660" i="22"/>
  <c r="D676" i="22"/>
  <c r="D692" i="22"/>
  <c r="C692" i="22" s="1"/>
  <c r="D708" i="22"/>
  <c r="D724" i="22"/>
  <c r="C724" i="22" s="1"/>
  <c r="D740" i="22"/>
  <c r="D756" i="22"/>
  <c r="D772" i="22"/>
  <c r="D788" i="22"/>
  <c r="C788" i="22" s="1"/>
  <c r="D804" i="22"/>
  <c r="D820" i="22"/>
  <c r="C820" i="22" s="1"/>
  <c r="D836" i="22"/>
  <c r="D852" i="22"/>
  <c r="D868" i="22"/>
  <c r="D884" i="22"/>
  <c r="C884" i="22" s="1"/>
  <c r="D900" i="22"/>
  <c r="D916" i="22"/>
  <c r="C916" i="22" s="1"/>
  <c r="D932" i="22"/>
  <c r="D948" i="22"/>
  <c r="D964" i="22"/>
  <c r="C964" i="22" s="1"/>
  <c r="D980" i="22"/>
  <c r="D996" i="22"/>
  <c r="D1012" i="22"/>
  <c r="D1028" i="22"/>
  <c r="C1028" i="22" s="1"/>
  <c r="D1044" i="22"/>
  <c r="D1060" i="22"/>
  <c r="D1068" i="22"/>
  <c r="D1076" i="22"/>
  <c r="D1084" i="22"/>
  <c r="D1092" i="22"/>
  <c r="D1097" i="22"/>
  <c r="D1103" i="22"/>
  <c r="D1108" i="22"/>
  <c r="D1113" i="22"/>
  <c r="D1119" i="22"/>
  <c r="D1124" i="22"/>
  <c r="C1124" i="22" s="1"/>
  <c r="D1129" i="22"/>
  <c r="D1135" i="22"/>
  <c r="D1140" i="22"/>
  <c r="D1145" i="22"/>
  <c r="D1151" i="22"/>
  <c r="D1156" i="22"/>
  <c r="D1161" i="22"/>
  <c r="D1167" i="22"/>
  <c r="D1172" i="22"/>
  <c r="D1177" i="22"/>
  <c r="D1183" i="22"/>
  <c r="D1188" i="22"/>
  <c r="D1193" i="22"/>
  <c r="D1199" i="22"/>
  <c r="D1204" i="22"/>
  <c r="D1209" i="22"/>
  <c r="D1215" i="22"/>
  <c r="D1220" i="22"/>
  <c r="D1225" i="22"/>
  <c r="D1231" i="22"/>
  <c r="D1236" i="22"/>
  <c r="D1240" i="22"/>
  <c r="D1244" i="22"/>
  <c r="D1248" i="22"/>
  <c r="D1252" i="22"/>
  <c r="D1256" i="22"/>
  <c r="D1260" i="22"/>
  <c r="D1264" i="22"/>
  <c r="D1268" i="22"/>
  <c r="D1272" i="22"/>
  <c r="D1276" i="22"/>
  <c r="D1280" i="22"/>
  <c r="D1284" i="22"/>
  <c r="D1288" i="22"/>
  <c r="D1292" i="22"/>
  <c r="D1296" i="22"/>
  <c r="D1300" i="22"/>
  <c r="D1304" i="22"/>
  <c r="D1308" i="22"/>
  <c r="D1312" i="22"/>
  <c r="D1316" i="22"/>
  <c r="D1320" i="22"/>
  <c r="D1324" i="22"/>
  <c r="D1328" i="22"/>
  <c r="D1332" i="22"/>
  <c r="D1336" i="22"/>
  <c r="D1340" i="22"/>
  <c r="D1344" i="22"/>
  <c r="D1348" i="22"/>
  <c r="D1352" i="22"/>
  <c r="D1356" i="22"/>
  <c r="D1360" i="22"/>
  <c r="D1364" i="22"/>
  <c r="D1368" i="22"/>
  <c r="D1372" i="22"/>
  <c r="D1376" i="22"/>
  <c r="D1380" i="22"/>
  <c r="D1384" i="22"/>
  <c r="D1388" i="22"/>
  <c r="D1392" i="22"/>
  <c r="D1396" i="22"/>
  <c r="D1400" i="22"/>
  <c r="D1404" i="22"/>
  <c r="D1408" i="22"/>
  <c r="D1412" i="22"/>
  <c r="D1416" i="22"/>
  <c r="D1420" i="22"/>
  <c r="D1424" i="22"/>
  <c r="D1428" i="22"/>
  <c r="D1432" i="22"/>
  <c r="D1436" i="22"/>
  <c r="D1440" i="22"/>
  <c r="D1444" i="22"/>
  <c r="D1448" i="22"/>
  <c r="D1452" i="22"/>
  <c r="D1456" i="22"/>
  <c r="D1460" i="22"/>
  <c r="D1464" i="22"/>
  <c r="D1468" i="22"/>
  <c r="D1472" i="22"/>
  <c r="D1476" i="22"/>
  <c r="D1480" i="22"/>
  <c r="D1484" i="22"/>
  <c r="D1488" i="22"/>
  <c r="D1492" i="22"/>
  <c r="D1496" i="22"/>
  <c r="D1500" i="22"/>
  <c r="D1504" i="22"/>
  <c r="D1508" i="22"/>
  <c r="D1512" i="22"/>
  <c r="D1516" i="22"/>
  <c r="D1520" i="22"/>
  <c r="D1524" i="22"/>
  <c r="D1528" i="22"/>
  <c r="D1532" i="22"/>
  <c r="D1536" i="22"/>
  <c r="D1540" i="22"/>
  <c r="D1544" i="22"/>
  <c r="D1548" i="22"/>
  <c r="D1552" i="22"/>
  <c r="D1556" i="22"/>
  <c r="D1560" i="22"/>
  <c r="D1564" i="22"/>
  <c r="D1568" i="22"/>
  <c r="D1572" i="22"/>
  <c r="D1576" i="22"/>
  <c r="D1580" i="22"/>
  <c r="D1584" i="22"/>
  <c r="D1588" i="22"/>
  <c r="D1592" i="22"/>
  <c r="D1596" i="22"/>
  <c r="D1600" i="22"/>
  <c r="D1604" i="22"/>
  <c r="D1608" i="22"/>
  <c r="D1612" i="22"/>
  <c r="D1616" i="22"/>
  <c r="D1620" i="22"/>
  <c r="D1624" i="22"/>
  <c r="D1628" i="22"/>
  <c r="D1632" i="22"/>
  <c r="D1636" i="22"/>
  <c r="D1640" i="22"/>
  <c r="D1644" i="22"/>
  <c r="D1648" i="22"/>
  <c r="D1652" i="22"/>
  <c r="D1656" i="22"/>
  <c r="D1660" i="22"/>
  <c r="D1664" i="22"/>
  <c r="D1668" i="22"/>
  <c r="D1672" i="22"/>
  <c r="D1676" i="22"/>
  <c r="D1680" i="22"/>
  <c r="D1684" i="22"/>
  <c r="D1688" i="22"/>
  <c r="D1692" i="22"/>
  <c r="D1696" i="22"/>
  <c r="D1700" i="22"/>
  <c r="D1704" i="22"/>
  <c r="D1708" i="22"/>
  <c r="D1712" i="22"/>
  <c r="D1716" i="22"/>
  <c r="D1720" i="22"/>
  <c r="D1724" i="22"/>
  <c r="D1728" i="22"/>
  <c r="D1732" i="22"/>
  <c r="D1736" i="22"/>
  <c r="D1740" i="22"/>
  <c r="D1744" i="22"/>
  <c r="D1748" i="22"/>
  <c r="D1752" i="22"/>
  <c r="D1756" i="22"/>
  <c r="D1760" i="22"/>
  <c r="D1764" i="22"/>
  <c r="D1768" i="22"/>
  <c r="D1772" i="22"/>
  <c r="D1776" i="22"/>
  <c r="D1780" i="22"/>
  <c r="D1784" i="22"/>
  <c r="D1788" i="22"/>
  <c r="D1792" i="22"/>
  <c r="D1796" i="22"/>
  <c r="D1800" i="22"/>
  <c r="D1804" i="22"/>
  <c r="D1808" i="22"/>
  <c r="D1812" i="22"/>
  <c r="D1816" i="22"/>
  <c r="D1820" i="22"/>
  <c r="D1824" i="22"/>
  <c r="D1828" i="22"/>
  <c r="D1838" i="22"/>
  <c r="D1850" i="22"/>
  <c r="D1854" i="22"/>
  <c r="D1858" i="22"/>
  <c r="D1862" i="22"/>
  <c r="D1866" i="22"/>
  <c r="D1870" i="22"/>
  <c r="D1874" i="22"/>
  <c r="D1878" i="22"/>
  <c r="D1882" i="22"/>
  <c r="D1886" i="22"/>
  <c r="D1890" i="22"/>
  <c r="D1894" i="22"/>
  <c r="D1898" i="22"/>
  <c r="D1902" i="22"/>
  <c r="D1906" i="22"/>
  <c r="D1910" i="22"/>
  <c r="D1914" i="22"/>
  <c r="D1918" i="22"/>
  <c r="D1922" i="22"/>
  <c r="D1926" i="22"/>
  <c r="D1930" i="22"/>
  <c r="D1934" i="22"/>
  <c r="D1938" i="22"/>
  <c r="D1942" i="22"/>
  <c r="D1946" i="22"/>
  <c r="D1950" i="22"/>
  <c r="D1954" i="22"/>
  <c r="D1958" i="22"/>
  <c r="D1962" i="22"/>
  <c r="D1966" i="22"/>
  <c r="D1970" i="22"/>
  <c r="D1974" i="22"/>
  <c r="D1978" i="22"/>
  <c r="D1982" i="22"/>
  <c r="D1986" i="22"/>
  <c r="D1990" i="22"/>
  <c r="D1994" i="22"/>
  <c r="D1998" i="22"/>
  <c r="D2002" i="22"/>
  <c r="D2006" i="22"/>
  <c r="D2010" i="22"/>
  <c r="D2014" i="22"/>
  <c r="D2018" i="22"/>
  <c r="D2022" i="22"/>
  <c r="D2026" i="22"/>
  <c r="D2030" i="22"/>
  <c r="D2034" i="22"/>
  <c r="D2038" i="22"/>
  <c r="D2042" i="22"/>
  <c r="D2046" i="22"/>
  <c r="D2050" i="22"/>
  <c r="D2054" i="22"/>
  <c r="D2058" i="22"/>
  <c r="D2062" i="22"/>
  <c r="D2066" i="22"/>
  <c r="D2070" i="22"/>
  <c r="D2074" i="22"/>
  <c r="D2078" i="22"/>
  <c r="D2082" i="22"/>
  <c r="D2086" i="22"/>
  <c r="E1442" i="22"/>
  <c r="E1711" i="22"/>
  <c r="E1872" i="22"/>
  <c r="E1916" i="22"/>
  <c r="E1980" i="22"/>
  <c r="E2076" i="22"/>
  <c r="D54" i="22"/>
  <c r="D113" i="22"/>
  <c r="D136" i="22"/>
  <c r="D173" i="22"/>
  <c r="D213" i="22"/>
  <c r="C213" i="22" s="1"/>
  <c r="D269" i="22"/>
  <c r="D309" i="22"/>
  <c r="D345" i="22"/>
  <c r="D385" i="22"/>
  <c r="C385" i="22" s="1"/>
  <c r="D441" i="22"/>
  <c r="D481" i="22"/>
  <c r="D537" i="22"/>
  <c r="D573" i="22"/>
  <c r="D176" i="22"/>
  <c r="D450" i="22"/>
  <c r="C450" i="22" s="1"/>
  <c r="D652" i="22"/>
  <c r="D684" i="22"/>
  <c r="D716" i="22"/>
  <c r="C716" i="22" s="1"/>
  <c r="D748" i="22"/>
  <c r="D780" i="22"/>
  <c r="D828" i="22"/>
  <c r="D860" i="22"/>
  <c r="D892" i="22"/>
  <c r="D924" i="22"/>
  <c r="D956" i="22"/>
  <c r="D988" i="22"/>
  <c r="C988" i="22" s="1"/>
  <c r="D1020" i="22"/>
  <c r="D1052" i="22"/>
  <c r="D1080" i="22"/>
  <c r="D1095" i="22"/>
  <c r="D1105" i="22"/>
  <c r="D1116" i="22"/>
  <c r="D1127" i="22"/>
  <c r="D1137" i="22"/>
  <c r="D1153" i="22"/>
  <c r="C1153" i="22" s="1"/>
  <c r="D1164" i="22"/>
  <c r="D1175" i="22"/>
  <c r="D1185" i="22"/>
  <c r="D1196" i="22"/>
  <c r="D1207" i="22"/>
  <c r="D1217" i="22"/>
  <c r="D1228" i="22"/>
  <c r="D1238" i="22"/>
  <c r="D1246" i="22"/>
  <c r="C1246" i="22" s="1"/>
  <c r="D1254" i="22"/>
  <c r="C1254" i="22" s="1"/>
  <c r="D1266" i="22"/>
  <c r="D1274" i="22"/>
  <c r="D1282" i="22"/>
  <c r="C1282" i="22" s="1"/>
  <c r="D1290" i="22"/>
  <c r="D1298" i="22"/>
  <c r="C1298" i="22" s="1"/>
  <c r="D1306" i="22"/>
  <c r="C1306" i="22" s="1"/>
  <c r="D1314" i="22"/>
  <c r="D1326" i="22"/>
  <c r="D1334" i="22"/>
  <c r="D1342" i="22"/>
  <c r="D1350" i="22"/>
  <c r="C1350" i="22" s="1"/>
  <c r="D1358" i="22"/>
  <c r="D1366" i="22"/>
  <c r="D1374" i="22"/>
  <c r="D1382" i="22"/>
  <c r="D1390" i="22"/>
  <c r="D1398" i="22"/>
  <c r="D1406" i="22"/>
  <c r="D1414" i="22"/>
  <c r="C1414" i="22" s="1"/>
  <c r="D1422" i="22"/>
  <c r="C1422" i="22" s="1"/>
  <c r="D1430" i="22"/>
  <c r="D1438" i="22"/>
  <c r="D1446" i="22"/>
  <c r="D1454" i="22"/>
  <c r="D1462" i="22"/>
  <c r="D1470" i="22"/>
  <c r="D1478" i="22"/>
  <c r="D1490" i="22"/>
  <c r="D1498" i="22"/>
  <c r="D1506" i="22"/>
  <c r="C1506" i="22" s="1"/>
  <c r="D1514" i="22"/>
  <c r="D1522" i="22"/>
  <c r="D1530" i="22"/>
  <c r="D1538" i="22"/>
  <c r="D1546" i="22"/>
  <c r="D1558" i="22"/>
  <c r="D1566" i="22"/>
  <c r="D1574" i="22"/>
  <c r="D1582" i="22"/>
  <c r="D1590" i="22"/>
  <c r="D1598" i="22"/>
  <c r="C1598" i="22" s="1"/>
  <c r="D1606" i="22"/>
  <c r="C1606" i="22" s="1"/>
  <c r="D1614" i="22"/>
  <c r="D1622" i="22"/>
  <c r="D1630" i="22"/>
  <c r="D1638" i="22"/>
  <c r="D1646" i="22"/>
  <c r="D1654" i="22"/>
  <c r="C1654" i="22" s="1"/>
  <c r="D1662" i="22"/>
  <c r="D1670" i="22"/>
  <c r="D1678" i="22"/>
  <c r="D1690" i="22"/>
  <c r="D1698" i="22"/>
  <c r="D1706" i="22"/>
  <c r="D1714" i="22"/>
  <c r="D1722" i="22"/>
  <c r="D1730" i="22"/>
  <c r="C1730" i="22" s="1"/>
  <c r="D1738" i="22"/>
  <c r="D1746" i="22"/>
  <c r="D1754" i="22"/>
  <c r="D1762" i="22"/>
  <c r="D1770" i="22"/>
  <c r="D1778" i="22"/>
  <c r="D1790" i="22"/>
  <c r="C1790" i="22" s="1"/>
  <c r="D1798" i="22"/>
  <c r="D1806" i="22"/>
  <c r="D1814" i="22"/>
  <c r="D1822" i="22"/>
  <c r="D1832" i="22"/>
  <c r="C1832" i="22" s="1"/>
  <c r="D1852" i="22"/>
  <c r="D1860" i="22"/>
  <c r="D1868" i="22"/>
  <c r="C1868" i="22" s="1"/>
  <c r="D1876" i="22"/>
  <c r="D1888" i="22"/>
  <c r="D1896" i="22"/>
  <c r="D1904" i="22"/>
  <c r="D1912" i="22"/>
  <c r="D1920" i="22"/>
  <c r="D1928" i="22"/>
  <c r="D1936" i="22"/>
  <c r="D1948" i="22"/>
  <c r="D1956" i="22"/>
  <c r="C1956" i="22" s="1"/>
  <c r="D1964" i="22"/>
  <c r="C1964" i="22" s="1"/>
  <c r="D1972" i="22"/>
  <c r="D1980" i="22"/>
  <c r="D1988" i="22"/>
  <c r="D1996" i="22"/>
  <c r="D2004" i="22"/>
  <c r="D2012" i="22"/>
  <c r="C2012" i="22" s="1"/>
  <c r="D2020" i="22"/>
  <c r="D2028" i="22"/>
  <c r="D2036" i="22"/>
  <c r="D2044" i="22"/>
  <c r="D2052" i="22"/>
  <c r="D2060" i="22"/>
  <c r="D2068" i="22"/>
  <c r="D2080" i="22"/>
  <c r="E950" i="22"/>
  <c r="E1387" i="22"/>
  <c r="E1574" i="22"/>
  <c r="E1687" i="22"/>
  <c r="E1775" i="22"/>
  <c r="E1856" i="22"/>
  <c r="E1908" i="22"/>
  <c r="E1940" i="22"/>
  <c r="E1972" i="22"/>
  <c r="E2004" i="22"/>
  <c r="E2036" i="22"/>
  <c r="E2068" i="22"/>
  <c r="D14" i="22"/>
  <c r="D46" i="22"/>
  <c r="D78" i="22"/>
  <c r="D107" i="22"/>
  <c r="D153" i="22"/>
  <c r="D131" i="22"/>
  <c r="D149" i="22"/>
  <c r="D169" i="22"/>
  <c r="C169" i="22" s="1"/>
  <c r="D189" i="22"/>
  <c r="D209" i="22"/>
  <c r="D229" i="22"/>
  <c r="D245" i="22"/>
  <c r="C245" i="22" s="1"/>
  <c r="D265" i="22"/>
  <c r="D285" i="22"/>
  <c r="D305" i="22"/>
  <c r="D321" i="22"/>
  <c r="D341" i="22"/>
  <c r="D361" i="22"/>
  <c r="C361" i="22" s="1"/>
  <c r="D381" i="22"/>
  <c r="C381" i="22" s="1"/>
  <c r="D397" i="22"/>
  <c r="D417" i="22"/>
  <c r="D437" i="22"/>
  <c r="D457" i="22"/>
  <c r="D473" i="22"/>
  <c r="D493" i="22"/>
  <c r="D513" i="22"/>
  <c r="D533" i="22"/>
  <c r="D549" i="22"/>
  <c r="D569" i="22"/>
  <c r="D589" i="22"/>
  <c r="D608" i="22"/>
  <c r="D150" i="22"/>
  <c r="D276" i="22"/>
  <c r="D402" i="22"/>
  <c r="D550" i="22"/>
  <c r="D632" i="22"/>
  <c r="D648" i="22"/>
  <c r="D664" i="22"/>
  <c r="D680" i="22"/>
  <c r="D696" i="22"/>
  <c r="D712" i="22"/>
  <c r="D728" i="22"/>
  <c r="D744" i="22"/>
  <c r="D760" i="22"/>
  <c r="D776" i="22"/>
  <c r="C776" i="22" s="1"/>
  <c r="D792" i="22"/>
  <c r="D808" i="22"/>
  <c r="C808" i="22" s="1"/>
  <c r="D824" i="22"/>
  <c r="D840" i="22"/>
  <c r="D856" i="22"/>
  <c r="D872" i="22"/>
  <c r="D888" i="22"/>
  <c r="D904" i="22"/>
  <c r="D920" i="22"/>
  <c r="D936" i="22"/>
  <c r="D952" i="22"/>
  <c r="D968" i="22"/>
  <c r="D984" i="22"/>
  <c r="D1000" i="22"/>
  <c r="C1000" i="22" s="1"/>
  <c r="D1016" i="22"/>
  <c r="D1032" i="22"/>
  <c r="D1048" i="22"/>
  <c r="D1061" i="22"/>
  <c r="C1061" i="22" s="1"/>
  <c r="D1069" i="22"/>
  <c r="D1077" i="22"/>
  <c r="D1085" i="22"/>
  <c r="D1093" i="22"/>
  <c r="D1099" i="22"/>
  <c r="C1099" i="22" s="1"/>
  <c r="D1104" i="22"/>
  <c r="C1104" i="22" s="1"/>
  <c r="D1109" i="22"/>
  <c r="D1115" i="22"/>
  <c r="D1120" i="22"/>
  <c r="D1125" i="22"/>
  <c r="D1131" i="22"/>
  <c r="D1136" i="22"/>
  <c r="D1141" i="22"/>
  <c r="D1147" i="22"/>
  <c r="C1147" i="22" s="1"/>
  <c r="D1152" i="22"/>
  <c r="D1157" i="22"/>
  <c r="D1163" i="22"/>
  <c r="D1168" i="22"/>
  <c r="C1168" i="22" s="1"/>
  <c r="D1173" i="22"/>
  <c r="D1179" i="22"/>
  <c r="D1184" i="22"/>
  <c r="D1189" i="22"/>
  <c r="D1195" i="22"/>
  <c r="D1200" i="22"/>
  <c r="D1205" i="22"/>
  <c r="D1211" i="22"/>
  <c r="D1216" i="22"/>
  <c r="D1221" i="22"/>
  <c r="D1227" i="22"/>
  <c r="D1232" i="22"/>
  <c r="C1232" i="22" s="1"/>
  <c r="D1237" i="22"/>
  <c r="D1241" i="22"/>
  <c r="D1245" i="22"/>
  <c r="D1249" i="22"/>
  <c r="D1253" i="22"/>
  <c r="D1257" i="22"/>
  <c r="D1261" i="22"/>
  <c r="D1265" i="22"/>
  <c r="D1269" i="22"/>
  <c r="C1269" i="22" s="1"/>
  <c r="D1273" i="22"/>
  <c r="C1273" i="22" s="1"/>
  <c r="D1277" i="22"/>
  <c r="D1281" i="22"/>
  <c r="C1281" i="22" s="1"/>
  <c r="D1285" i="22"/>
  <c r="D1289" i="22"/>
  <c r="D1293" i="22"/>
  <c r="C1293" i="22" s="1"/>
  <c r="D1297" i="22"/>
  <c r="D1301" i="22"/>
  <c r="D1305" i="22"/>
  <c r="D1309" i="22"/>
  <c r="D1313" i="22"/>
  <c r="D1317" i="22"/>
  <c r="D1321" i="22"/>
  <c r="D1325" i="22"/>
  <c r="C1325" i="22" s="1"/>
  <c r="D1329" i="22"/>
  <c r="D1333" i="22"/>
  <c r="C1333" i="22" s="1"/>
  <c r="D1337" i="22"/>
  <c r="C1337" i="22" s="1"/>
  <c r="D1341" i="22"/>
  <c r="C1341" i="22" s="1"/>
  <c r="D1345" i="22"/>
  <c r="D1349" i="22"/>
  <c r="D1353" i="22"/>
  <c r="D1357" i="22"/>
  <c r="D1361" i="22"/>
  <c r="D1365" i="22"/>
  <c r="D1369" i="22"/>
  <c r="D1373" i="22"/>
  <c r="D1377" i="22"/>
  <c r="D1381" i="22"/>
  <c r="D1385" i="22"/>
  <c r="D1389" i="22"/>
  <c r="D1393" i="22"/>
  <c r="D1397" i="22"/>
  <c r="D1401" i="22"/>
  <c r="C1401" i="22" s="1"/>
  <c r="D1405" i="22"/>
  <c r="D1409" i="22"/>
  <c r="D1413" i="22"/>
  <c r="D1417" i="22"/>
  <c r="D1421" i="22"/>
  <c r="D1425" i="22"/>
  <c r="D1429" i="22"/>
  <c r="D1433" i="22"/>
  <c r="D1437" i="22"/>
  <c r="D1441" i="22"/>
  <c r="D1445" i="22"/>
  <c r="D1449" i="22"/>
  <c r="D1453" i="22"/>
  <c r="D1457" i="22"/>
  <c r="D1461" i="22"/>
  <c r="C1461" i="22" s="1"/>
  <c r="D1465" i="22"/>
  <c r="C1465" i="22" s="1"/>
  <c r="D1469" i="22"/>
  <c r="C1469" i="22" s="1"/>
  <c r="D1473" i="22"/>
  <c r="D1477" i="22"/>
  <c r="D1481" i="22"/>
  <c r="D1485" i="22"/>
  <c r="C1485" i="22" s="1"/>
  <c r="D1489" i="22"/>
  <c r="D1493" i="22"/>
  <c r="D1497" i="22"/>
  <c r="D1501" i="22"/>
  <c r="D1505" i="22"/>
  <c r="D1509" i="22"/>
  <c r="D1513" i="22"/>
  <c r="D1517" i="22"/>
  <c r="D1521" i="22"/>
  <c r="C1521" i="22" s="1"/>
  <c r="D1525" i="22"/>
  <c r="D1529" i="22"/>
  <c r="D1533" i="22"/>
  <c r="D1537" i="22"/>
  <c r="D1541" i="22"/>
  <c r="D1545" i="22"/>
  <c r="D1549" i="22"/>
  <c r="D1553" i="22"/>
  <c r="D1557" i="22"/>
  <c r="D1561" i="22"/>
  <c r="D1565" i="22"/>
  <c r="D1569" i="22"/>
  <c r="D1573" i="22"/>
  <c r="D1577" i="22"/>
  <c r="D1581" i="22"/>
  <c r="D1585" i="22"/>
  <c r="D1589" i="22"/>
  <c r="C1589" i="22" s="1"/>
  <c r="D1593" i="22"/>
  <c r="C1593" i="22" s="1"/>
  <c r="D1597" i="22"/>
  <c r="D1601" i="22"/>
  <c r="D1605" i="22"/>
  <c r="D1609" i="22"/>
  <c r="D1613" i="22"/>
  <c r="D1617" i="22"/>
  <c r="D1621" i="22"/>
  <c r="D1625" i="22"/>
  <c r="D1629" i="22"/>
  <c r="C1629" i="22" s="1"/>
  <c r="D1633" i="22"/>
  <c r="D1637" i="22"/>
  <c r="D1641" i="22"/>
  <c r="D1645" i="22"/>
  <c r="C1645" i="22" s="1"/>
  <c r="D1649" i="22"/>
  <c r="D1653" i="22"/>
  <c r="D1657" i="22"/>
  <c r="D1661" i="22"/>
  <c r="C1661" i="22" s="1"/>
  <c r="D1665" i="22"/>
  <c r="C1665" i="22" s="1"/>
  <c r="D1669" i="22"/>
  <c r="D1673" i="22"/>
  <c r="D1677" i="22"/>
  <c r="D1681" i="22"/>
  <c r="D1685" i="22"/>
  <c r="D1689" i="22"/>
  <c r="D1693" i="22"/>
  <c r="D1697" i="22"/>
  <c r="D1701" i="22"/>
  <c r="C1701" i="22" s="1"/>
  <c r="D1705" i="22"/>
  <c r="D1709" i="22"/>
  <c r="C1709" i="22" s="1"/>
  <c r="D1713" i="22"/>
  <c r="D1717" i="22"/>
  <c r="D1721" i="22"/>
  <c r="D1725" i="22"/>
  <c r="D1729" i="22"/>
  <c r="D1733" i="22"/>
  <c r="D1737" i="22"/>
  <c r="D1741" i="22"/>
  <c r="D1745" i="22"/>
  <c r="D1749" i="22"/>
  <c r="D1753" i="22"/>
  <c r="D1757" i="22"/>
  <c r="D1761" i="22"/>
  <c r="C1761" i="22" s="1"/>
  <c r="D1765" i="22"/>
  <c r="D1769" i="22"/>
  <c r="C1769" i="22" s="1"/>
  <c r="D1773" i="22"/>
  <c r="D1777" i="22"/>
  <c r="D1781" i="22"/>
  <c r="D1785" i="22"/>
  <c r="D1789" i="22"/>
  <c r="D1793" i="22"/>
  <c r="D1797" i="22"/>
  <c r="D1801" i="22"/>
  <c r="D1805" i="22"/>
  <c r="D1809" i="22"/>
  <c r="D1813" i="22"/>
  <c r="D1817" i="22"/>
  <c r="D1821" i="22"/>
  <c r="D1825" i="22"/>
  <c r="D1829" i="22"/>
  <c r="D1841" i="22"/>
  <c r="D1851" i="22"/>
  <c r="D1855" i="22"/>
  <c r="D1859" i="22"/>
  <c r="D1863" i="22"/>
  <c r="D1867" i="22"/>
  <c r="D1871" i="22"/>
  <c r="D1875" i="22"/>
  <c r="D1879" i="22"/>
  <c r="D1883" i="22"/>
  <c r="D1887" i="22"/>
  <c r="D1891" i="22"/>
  <c r="D1895" i="22"/>
  <c r="D1899" i="22"/>
  <c r="D1903" i="22"/>
  <c r="D1907" i="22"/>
  <c r="D1911" i="22"/>
  <c r="D1915" i="22"/>
  <c r="D1919" i="22"/>
  <c r="D1923" i="22"/>
  <c r="D1927" i="22"/>
  <c r="D1931" i="22"/>
  <c r="D1935" i="22"/>
  <c r="D1939" i="22"/>
  <c r="D1943" i="22"/>
  <c r="D1947" i="22"/>
  <c r="D1951" i="22"/>
  <c r="D1955" i="22"/>
  <c r="D1959" i="22"/>
  <c r="D1963" i="22"/>
  <c r="D1967" i="22"/>
  <c r="D1971" i="22"/>
  <c r="D1975" i="22"/>
  <c r="D1979" i="22"/>
  <c r="D1983" i="22"/>
  <c r="D1987" i="22"/>
  <c r="D1991" i="22"/>
  <c r="D1995" i="22"/>
  <c r="D1999" i="22"/>
  <c r="D2003" i="22"/>
  <c r="D2007" i="22"/>
  <c r="D2011" i="22"/>
  <c r="D2015" i="22"/>
  <c r="D2019" i="22"/>
  <c r="D2023" i="22"/>
  <c r="D2027" i="22"/>
  <c r="D2031" i="22"/>
  <c r="D2035" i="22"/>
  <c r="D2039" i="22"/>
  <c r="D2043" i="22"/>
  <c r="D2047" i="22"/>
  <c r="D2051" i="22"/>
  <c r="D2055" i="22"/>
  <c r="D2059" i="22"/>
  <c r="D2063" i="22"/>
  <c r="D2067" i="22"/>
  <c r="D2071" i="22"/>
  <c r="D2075" i="22"/>
  <c r="D2079" i="22"/>
  <c r="D2083" i="22"/>
  <c r="D2087" i="22"/>
  <c r="B3" i="16"/>
  <c r="B3" i="17"/>
  <c r="B3" i="1"/>
  <c r="B4" i="8"/>
  <c r="C2167" i="22" l="1"/>
  <c r="C2151" i="22"/>
  <c r="C2145" i="22"/>
  <c r="C2129" i="22"/>
  <c r="C2173" i="22"/>
  <c r="C2157" i="22"/>
  <c r="C2164" i="22"/>
  <c r="C2155" i="22"/>
  <c r="C2169" i="22"/>
  <c r="C2153" i="22"/>
  <c r="C2171" i="22"/>
  <c r="C2176" i="22"/>
  <c r="C2160" i="22"/>
  <c r="C2175" i="22"/>
  <c r="C2165" i="22"/>
  <c r="C2159" i="22"/>
  <c r="C2172" i="22"/>
  <c r="C2156" i="22"/>
  <c r="C2163" i="22"/>
  <c r="C2168" i="22"/>
  <c r="C2152" i="22"/>
  <c r="C1777" i="22"/>
  <c r="C1713" i="22"/>
  <c r="C1633" i="22"/>
  <c r="C1505" i="22"/>
  <c r="C1265" i="22"/>
  <c r="C712" i="22"/>
  <c r="C14" i="22"/>
  <c r="C1470" i="22"/>
  <c r="C1406" i="22"/>
  <c r="C1342" i="22"/>
  <c r="C1020" i="22"/>
  <c r="C1772" i="22"/>
  <c r="C1756" i="22"/>
  <c r="C1740" i="22"/>
  <c r="C1724" i="22"/>
  <c r="C1708" i="22"/>
  <c r="C1676" i="22"/>
  <c r="C1660" i="22"/>
  <c r="C1644" i="22"/>
  <c r="C1596" i="22"/>
  <c r="C1580" i="22"/>
  <c r="C1516" i="22"/>
  <c r="C1500" i="22"/>
  <c r="C1484" i="22"/>
  <c r="C1468" i="22"/>
  <c r="C1452" i="22"/>
  <c r="C1436" i="22"/>
  <c r="C1420" i="22"/>
  <c r="C1404" i="22"/>
  <c r="C1340" i="22"/>
  <c r="C1324" i="22"/>
  <c r="C1308" i="22"/>
  <c r="C1276" i="22"/>
  <c r="C1260" i="22"/>
  <c r="C1244" i="22"/>
  <c r="C972" i="22"/>
  <c r="C181" i="22"/>
  <c r="C1843" i="22"/>
  <c r="C1834" i="22"/>
  <c r="C1846" i="22"/>
  <c r="C1831" i="22"/>
  <c r="C1845" i="22"/>
  <c r="C1848" i="22"/>
  <c r="C1837" i="22"/>
  <c r="C1840" i="22"/>
  <c r="C1842" i="22"/>
  <c r="C78" i="22"/>
  <c r="C1836" i="22"/>
  <c r="C1849" i="22"/>
  <c r="C1830" i="22"/>
  <c r="C2094" i="22"/>
  <c r="C2090" i="22"/>
  <c r="C1049" i="22"/>
  <c r="C1426" i="22"/>
  <c r="C1043" i="22"/>
  <c r="C979" i="22"/>
  <c r="C627" i="22"/>
  <c r="C857" i="22"/>
  <c r="C729" i="22"/>
  <c r="C425" i="22"/>
  <c r="C362" i="22"/>
  <c r="C2141" i="22"/>
  <c r="C2109" i="22"/>
  <c r="C2093" i="22"/>
  <c r="C1673" i="22"/>
  <c r="C1417" i="22"/>
  <c r="C1353" i="22"/>
  <c r="C1289" i="22"/>
  <c r="C1780" i="22"/>
  <c r="C1764" i="22"/>
  <c r="C1748" i="22"/>
  <c r="C1732" i="22"/>
  <c r="C1700" i="22"/>
  <c r="C1684" i="22"/>
  <c r="C1668" i="22"/>
  <c r="C1636" i="22"/>
  <c r="C1604" i="22"/>
  <c r="C1588" i="22"/>
  <c r="C1572" i="22"/>
  <c r="C1508" i="22"/>
  <c r="C1492" i="22"/>
  <c r="C1476" i="22"/>
  <c r="C1444" i="22"/>
  <c r="C1428" i="22"/>
  <c r="C1412" i="22"/>
  <c r="C1348" i="22"/>
  <c r="C1332" i="22"/>
  <c r="C1316" i="22"/>
  <c r="C1300" i="22"/>
  <c r="C1284" i="22"/>
  <c r="C1268" i="22"/>
  <c r="C1252" i="22"/>
  <c r="C1236" i="22"/>
  <c r="C1172" i="22"/>
  <c r="C1108" i="22"/>
  <c r="C1044" i="22"/>
  <c r="C980" i="22"/>
  <c r="C38" i="22"/>
  <c r="C1477" i="22"/>
  <c r="C1413" i="22"/>
  <c r="C1349" i="22"/>
  <c r="C1285" i="22"/>
  <c r="C1152" i="22"/>
  <c r="C285" i="22"/>
  <c r="C1689" i="22"/>
  <c r="C1497" i="22"/>
  <c r="C1433" i="22"/>
  <c r="C1305" i="22"/>
  <c r="C1241" i="22"/>
  <c r="C1157" i="22"/>
  <c r="C1136" i="22"/>
  <c r="C1093" i="22"/>
  <c r="C550" i="22"/>
  <c r="C229" i="22"/>
  <c r="C293" i="22"/>
  <c r="C217" i="22"/>
  <c r="C453" i="22"/>
  <c r="C31" i="22"/>
  <c r="C1184" i="22"/>
  <c r="C1120" i="22"/>
  <c r="C1008" i="22"/>
  <c r="C863" i="22"/>
  <c r="C799" i="22"/>
  <c r="C475" i="22"/>
  <c r="C368" i="22"/>
  <c r="C27" i="22"/>
  <c r="C315" i="22"/>
  <c r="C295" i="22"/>
  <c r="C279" i="22"/>
  <c r="C239" i="22"/>
  <c r="C219" i="22"/>
  <c r="C183" i="22"/>
  <c r="C163" i="22"/>
  <c r="C66" i="22"/>
  <c r="C34" i="22"/>
  <c r="C2" i="22"/>
  <c r="C41" i="22"/>
  <c r="C25" i="22"/>
  <c r="C9" i="22"/>
  <c r="C2115" i="22"/>
  <c r="C1641" i="22"/>
  <c r="C1577" i="22"/>
  <c r="C1513" i="22"/>
  <c r="C1449" i="22"/>
  <c r="C1321" i="22"/>
  <c r="C1257" i="22"/>
  <c r="C1179" i="22"/>
  <c r="C305" i="22"/>
  <c r="C1690" i="22"/>
  <c r="C1127" i="22"/>
  <c r="C1129" i="22"/>
  <c r="C357" i="22"/>
  <c r="C205" i="22"/>
  <c r="C1258" i="22"/>
  <c r="C1180" i="22"/>
  <c r="C1100" i="22"/>
  <c r="C1036" i="22"/>
  <c r="C908" i="22"/>
  <c r="C1575" i="22"/>
  <c r="C1511" i="22"/>
  <c r="C1255" i="22"/>
  <c r="C1056" i="22"/>
  <c r="C992" i="22"/>
  <c r="C864" i="22"/>
  <c r="C476" i="22"/>
  <c r="C1051" i="22"/>
  <c r="C859" i="22"/>
  <c r="C827" i="22"/>
  <c r="C779" i="22"/>
  <c r="C175" i="22"/>
  <c r="C460" i="22"/>
  <c r="C1685" i="22"/>
  <c r="C1669" i="22"/>
  <c r="C1605" i="22"/>
  <c r="C1493" i="22"/>
  <c r="C1429" i="22"/>
  <c r="C1301" i="22"/>
  <c r="C1237" i="22"/>
  <c r="C1131" i="22"/>
  <c r="C1109" i="22"/>
  <c r="C792" i="22"/>
  <c r="C728" i="22"/>
  <c r="C1646" i="22"/>
  <c r="C1582" i="22"/>
  <c r="C1514" i="22"/>
  <c r="C1446" i="22"/>
  <c r="C1164" i="22"/>
  <c r="C1116" i="22"/>
  <c r="C1052" i="22"/>
  <c r="C780" i="22"/>
  <c r="C2062" i="22"/>
  <c r="C2046" i="22"/>
  <c r="C2014" i="22"/>
  <c r="C1998" i="22"/>
  <c r="C1982" i="22"/>
  <c r="C1966" i="22"/>
  <c r="C1950" i="22"/>
  <c r="C1934" i="22"/>
  <c r="C1918" i="22"/>
  <c r="C1902" i="22"/>
  <c r="C1886" i="22"/>
  <c r="C1870" i="22"/>
  <c r="C1854" i="22"/>
  <c r="C1824" i="22"/>
  <c r="C1808" i="22"/>
  <c r="C1792" i="22"/>
  <c r="C1776" i="22"/>
  <c r="C1760" i="22"/>
  <c r="C1744" i="22"/>
  <c r="C1728" i="22"/>
  <c r="C1696" i="22"/>
  <c r="C1680" i="22"/>
  <c r="C1664" i="22"/>
  <c r="C1648" i="22"/>
  <c r="C1600" i="22"/>
  <c r="C1584" i="22"/>
  <c r="C1568" i="22"/>
  <c r="C1520" i="22"/>
  <c r="C1504" i="22"/>
  <c r="C1488" i="22"/>
  <c r="C1472" i="22"/>
  <c r="C1456" i="22"/>
  <c r="C1440" i="22"/>
  <c r="C1424" i="22"/>
  <c r="C1408" i="22"/>
  <c r="C1344" i="22"/>
  <c r="C1328" i="22"/>
  <c r="C1312" i="22"/>
  <c r="C1296" i="22"/>
  <c r="C1280" i="22"/>
  <c r="C1264" i="22"/>
  <c r="C1248" i="22"/>
  <c r="C900" i="22"/>
  <c r="C708" i="22"/>
  <c r="C644" i="22"/>
  <c r="C250" i="22"/>
  <c r="C413" i="22"/>
  <c r="C1494" i="22"/>
  <c r="C1278" i="22"/>
  <c r="C1132" i="22"/>
  <c r="C1088" i="22"/>
  <c r="C1004" i="22"/>
  <c r="C461" i="22"/>
  <c r="C1873" i="22"/>
  <c r="C1857" i="22"/>
  <c r="C1827" i="22"/>
  <c r="C308" i="22"/>
  <c r="C288" i="22"/>
  <c r="C248" i="22"/>
  <c r="C232" i="22"/>
  <c r="C212" i="22"/>
  <c r="C192" i="22"/>
  <c r="C172" i="22"/>
  <c r="C156" i="22"/>
  <c r="C253" i="22"/>
  <c r="C1022" i="22"/>
  <c r="C910" i="22"/>
  <c r="C894" i="22"/>
  <c r="C878" i="22"/>
  <c r="C862" i="22"/>
  <c r="C830" i="22"/>
  <c r="C798" i="22"/>
  <c r="C782" i="22"/>
  <c r="C718" i="22"/>
  <c r="C702" i="22"/>
  <c r="C638" i="22"/>
  <c r="C326" i="22"/>
  <c r="C200" i="22"/>
  <c r="C463" i="22"/>
  <c r="C423" i="22"/>
  <c r="C407" i="22"/>
  <c r="C387" i="22"/>
  <c r="C367" i="22"/>
  <c r="C311" i="22"/>
  <c r="C291" i="22"/>
  <c r="C235" i="22"/>
  <c r="C215" i="22"/>
  <c r="C195" i="22"/>
  <c r="C179" i="22"/>
  <c r="C159" i="22"/>
  <c r="C353" i="22"/>
  <c r="C881" i="22"/>
  <c r="C625" i="22"/>
  <c r="C390" i="22"/>
  <c r="C69" i="22"/>
  <c r="C37" i="22"/>
  <c r="C21" i="22"/>
  <c r="C5" i="22"/>
  <c r="C129" i="22"/>
  <c r="C2119" i="22"/>
  <c r="C2142" i="22"/>
  <c r="C2126" i="22"/>
  <c r="C2110" i="22"/>
  <c r="C1811" i="22"/>
  <c r="C1795" i="22"/>
  <c r="C1683" i="22"/>
  <c r="C1491" i="22"/>
  <c r="C1427" i="22"/>
  <c r="C1299" i="22"/>
  <c r="C1235" i="22"/>
  <c r="C1171" i="22"/>
  <c r="C1040" i="22"/>
  <c r="C976" i="22"/>
  <c r="C912" i="22"/>
  <c r="C197" i="22"/>
  <c r="C403" i="22"/>
  <c r="C30" i="22"/>
  <c r="C1047" i="22"/>
  <c r="C999" i="22"/>
  <c r="C775" i="22"/>
  <c r="C401" i="22"/>
  <c r="C396" i="22"/>
  <c r="C360" i="22"/>
  <c r="C320" i="22"/>
  <c r="C304" i="22"/>
  <c r="C284" i="22"/>
  <c r="C244" i="22"/>
  <c r="C208" i="22"/>
  <c r="C188" i="22"/>
  <c r="C168" i="22"/>
  <c r="C75" i="22"/>
  <c r="C11" i="22"/>
  <c r="C1130" i="22"/>
  <c r="C1002" i="22"/>
  <c r="C906" i="22"/>
  <c r="C890" i="22"/>
  <c r="C874" i="22"/>
  <c r="C858" i="22"/>
  <c r="C826" i="22"/>
  <c r="C810" i="22"/>
  <c r="C794" i="22"/>
  <c r="C778" i="22"/>
  <c r="C714" i="22"/>
  <c r="C698" i="22"/>
  <c r="C634" i="22"/>
  <c r="C426" i="22"/>
  <c r="C300" i="22"/>
  <c r="C459" i="22"/>
  <c r="C419" i="22"/>
  <c r="C383" i="22"/>
  <c r="C363" i="22"/>
  <c r="C18" i="22"/>
  <c r="C909" i="22"/>
  <c r="C797" i="22"/>
  <c r="C701" i="22"/>
  <c r="C422" i="22"/>
  <c r="C303" i="22"/>
  <c r="C23" i="22"/>
  <c r="C528" i="22"/>
  <c r="C16" i="22"/>
  <c r="C2138" i="22"/>
  <c r="C2122" i="22"/>
  <c r="C2106" i="22"/>
  <c r="C2133" i="22"/>
  <c r="C2117" i="22"/>
  <c r="C2123" i="22"/>
  <c r="C1745" i="22"/>
  <c r="C276" i="22"/>
  <c r="C189" i="22"/>
  <c r="C1438" i="22"/>
  <c r="C892" i="22"/>
  <c r="C309" i="22"/>
  <c r="C1140" i="22"/>
  <c r="C1012" i="22"/>
  <c r="C317" i="22"/>
  <c r="C319" i="22"/>
  <c r="C283" i="22"/>
  <c r="C243" i="22"/>
  <c r="C223" i="22"/>
  <c r="C207" i="22"/>
  <c r="C187" i="22"/>
  <c r="C167" i="22"/>
  <c r="C889" i="22"/>
  <c r="C825" i="22"/>
  <c r="C697" i="22"/>
  <c r="C633" i="22"/>
  <c r="C398" i="22"/>
  <c r="C79" i="22"/>
  <c r="C15" i="22"/>
  <c r="C77" i="22"/>
  <c r="C29" i="22"/>
  <c r="C13" i="22"/>
  <c r="C2139" i="22"/>
  <c r="C2150" i="22"/>
  <c r="C2134" i="22"/>
  <c r="C2118" i="22"/>
  <c r="C2102" i="22"/>
  <c r="C2143" i="22"/>
  <c r="C2132" i="22"/>
  <c r="C2116" i="22"/>
  <c r="C1141" i="22"/>
  <c r="C473" i="22"/>
  <c r="C321" i="22"/>
  <c r="C1156" i="22"/>
  <c r="C1092" i="22"/>
  <c r="C1060" i="22"/>
  <c r="C996" i="22"/>
  <c r="C868" i="22"/>
  <c r="C804" i="22"/>
  <c r="C373" i="22"/>
  <c r="C70" i="22"/>
  <c r="C278" i="22"/>
  <c r="C911" i="22"/>
  <c r="C783" i="22"/>
  <c r="C719" i="22"/>
  <c r="C312" i="22"/>
  <c r="C292" i="22"/>
  <c r="C236" i="22"/>
  <c r="C216" i="22"/>
  <c r="C196" i="22"/>
  <c r="C180" i="22"/>
  <c r="C160" i="22"/>
  <c r="C914" i="22"/>
  <c r="C882" i="22"/>
  <c r="C866" i="22"/>
  <c r="C834" i="22"/>
  <c r="C818" i="22"/>
  <c r="C802" i="22"/>
  <c r="C786" i="22"/>
  <c r="C722" i="22"/>
  <c r="C706" i="22"/>
  <c r="C690" i="22"/>
  <c r="C642" i="22"/>
  <c r="C626" i="22"/>
  <c r="C500" i="22"/>
  <c r="C226" i="22"/>
  <c r="C467" i="22"/>
  <c r="C411" i="22"/>
  <c r="C391" i="22"/>
  <c r="C371" i="22"/>
  <c r="C2127" i="22"/>
  <c r="C2146" i="22"/>
  <c r="C2130" i="22"/>
  <c r="C2114" i="22"/>
  <c r="C2103" i="22"/>
  <c r="C2131" i="22"/>
  <c r="C2144" i="22"/>
  <c r="C2128" i="22"/>
  <c r="C2121" i="22"/>
  <c r="C2105" i="22"/>
  <c r="C2089" i="22"/>
  <c r="C2140" i="22"/>
  <c r="C2108" i="22"/>
  <c r="C2092" i="22"/>
  <c r="C2091" i="22"/>
  <c r="C2120" i="22"/>
  <c r="C2104" i="22"/>
  <c r="C2088" i="22"/>
  <c r="C153" i="22"/>
  <c r="C106" i="22"/>
  <c r="C323" i="22"/>
  <c r="C307" i="22"/>
  <c r="C287" i="22"/>
  <c r="C247" i="22"/>
  <c r="C231" i="22"/>
  <c r="C211" i="22"/>
  <c r="C191" i="22"/>
  <c r="C171" i="22"/>
  <c r="C155" i="22"/>
  <c r="C203" i="22"/>
  <c r="C81" i="22"/>
  <c r="C33" i="22"/>
  <c r="C17" i="22"/>
  <c r="C316" i="22"/>
  <c r="C296" i="22"/>
  <c r="C280" i="22"/>
  <c r="C240" i="22"/>
  <c r="C220" i="22"/>
  <c r="C204" i="22"/>
  <c r="C184" i="22"/>
  <c r="C164" i="22"/>
  <c r="C67" i="22"/>
  <c r="C35" i="22"/>
  <c r="C3" i="22"/>
  <c r="C471" i="22"/>
  <c r="C455" i="22"/>
  <c r="C415" i="22"/>
  <c r="C395" i="22"/>
  <c r="C379" i="22"/>
  <c r="C359" i="22"/>
  <c r="C74" i="22"/>
  <c r="C42" i="22"/>
  <c r="C10" i="22"/>
  <c r="C378" i="22"/>
  <c r="C1032" i="22"/>
  <c r="C968" i="22"/>
  <c r="C1722" i="22"/>
  <c r="C1434" i="22"/>
  <c r="C193" i="22"/>
  <c r="C1603" i="22"/>
  <c r="C1475" i="22"/>
  <c r="C1411" i="22"/>
  <c r="C1347" i="22"/>
  <c r="C1283" i="22"/>
  <c r="C720" i="22"/>
  <c r="C711" i="22"/>
  <c r="C1753" i="22"/>
  <c r="C1686" i="22"/>
  <c r="C1658" i="22"/>
  <c r="C1751" i="22"/>
  <c r="C1655" i="22"/>
  <c r="C1495" i="22"/>
  <c r="C1239" i="22"/>
  <c r="C1009" i="22"/>
  <c r="C817" i="22"/>
  <c r="C785" i="22"/>
  <c r="C370" i="22"/>
  <c r="C68" i="22"/>
  <c r="C36" i="22"/>
  <c r="C2078" i="22"/>
  <c r="C1889" i="22"/>
  <c r="C1005" i="22"/>
  <c r="C1573" i="22"/>
  <c r="C2047" i="22"/>
  <c r="C2015" i="22"/>
  <c r="C1999" i="22"/>
  <c r="C1983" i="22"/>
  <c r="C1967" i="22"/>
  <c r="C1951" i="22"/>
  <c r="C1935" i="22"/>
  <c r="C1919" i="22"/>
  <c r="C1903" i="22"/>
  <c r="C1887" i="22"/>
  <c r="C1871" i="22"/>
  <c r="C1855" i="22"/>
  <c r="C1825" i="22"/>
  <c r="C1809" i="22"/>
  <c r="C1793" i="22"/>
  <c r="C1734" i="22"/>
  <c r="C1471" i="22"/>
  <c r="C1407" i="22"/>
  <c r="C1343" i="22"/>
  <c r="C1279" i="22"/>
  <c r="C704" i="22"/>
  <c r="C915" i="22"/>
  <c r="C883" i="22"/>
  <c r="C392" i="22"/>
  <c r="C1048" i="22"/>
  <c r="C984" i="22"/>
  <c r="C173" i="22"/>
  <c r="C1128" i="22"/>
  <c r="C1144" i="22"/>
  <c r="C356" i="22"/>
  <c r="C918" i="22"/>
  <c r="C902" i="22"/>
  <c r="C886" i="22"/>
  <c r="C870" i="22"/>
  <c r="C822" i="22"/>
  <c r="C806" i="22"/>
  <c r="C790" i="22"/>
  <c r="C774" i="22"/>
  <c r="C726" i="22"/>
  <c r="C710" i="22"/>
  <c r="C694" i="22"/>
  <c r="C630" i="22"/>
  <c r="C400" i="22"/>
  <c r="C873" i="22"/>
  <c r="C809" i="22"/>
  <c r="C551" i="22"/>
  <c r="C458" i="22"/>
  <c r="C382" i="22"/>
  <c r="C1016" i="22"/>
  <c r="C1480" i="22"/>
  <c r="C1464" i="22"/>
  <c r="C1448" i="22"/>
  <c r="C1432" i="22"/>
  <c r="C1416" i="22"/>
  <c r="C1400" i="22"/>
  <c r="C1352" i="22"/>
  <c r="C1336" i="22"/>
  <c r="C1320" i="22"/>
  <c r="C1304" i="22"/>
  <c r="C1288" i="22"/>
  <c r="C1272" i="22"/>
  <c r="C1256" i="22"/>
  <c r="C1240" i="22"/>
  <c r="C1064" i="22"/>
  <c r="C1160" i="22"/>
  <c r="C1096" i="22"/>
  <c r="C313" i="22"/>
  <c r="C237" i="22"/>
  <c r="C161" i="22"/>
  <c r="C895" i="22"/>
  <c r="C831" i="22"/>
  <c r="C703" i="22"/>
  <c r="C639" i="22"/>
  <c r="C201" i="22"/>
  <c r="C408" i="22"/>
  <c r="C1884" i="22"/>
  <c r="C2079" i="22"/>
  <c r="C2063" i="22"/>
  <c r="C2087" i="22"/>
  <c r="C2071" i="22"/>
  <c r="C2055" i="22"/>
  <c r="C2039" i="22"/>
  <c r="C2023" i="22"/>
  <c r="C2007" i="22"/>
  <c r="C1991" i="22"/>
  <c r="C1975" i="22"/>
  <c r="C1959" i="22"/>
  <c r="C1943" i="22"/>
  <c r="C1927" i="22"/>
  <c r="C1911" i="22"/>
  <c r="C1895" i="22"/>
  <c r="C1863" i="22"/>
  <c r="C1841" i="22"/>
  <c r="C1817" i="22"/>
  <c r="C1801" i="22"/>
  <c r="C1785" i="22"/>
  <c r="C1721" i="22"/>
  <c r="C1115" i="22"/>
  <c r="C1590" i="22"/>
  <c r="C1490" i="22"/>
  <c r="C1290" i="22"/>
  <c r="C1474" i="22"/>
  <c r="C1286" i="22"/>
  <c r="C796" i="22"/>
  <c r="C1447" i="22"/>
  <c r="C1319" i="22"/>
  <c r="C800" i="22"/>
  <c r="C369" i="22"/>
  <c r="C987" i="22"/>
  <c r="C699" i="22"/>
  <c r="C364" i="22"/>
  <c r="C1054" i="22"/>
  <c r="C990" i="22"/>
  <c r="C1737" i="22"/>
  <c r="C872" i="22"/>
  <c r="C457" i="22"/>
  <c r="C1972" i="22"/>
  <c r="C1936" i="22"/>
  <c r="C1904" i="22"/>
  <c r="C1822" i="22"/>
  <c r="C1522" i="22"/>
  <c r="C1454" i="22"/>
  <c r="C1326" i="22"/>
  <c r="C828" i="22"/>
  <c r="C2082" i="22"/>
  <c r="C2066" i="22"/>
  <c r="C2050" i="22"/>
  <c r="C2034" i="22"/>
  <c r="C2018" i="22"/>
  <c r="C2002" i="22"/>
  <c r="C1986" i="22"/>
  <c r="C1970" i="22"/>
  <c r="C1954" i="22"/>
  <c r="C1938" i="22"/>
  <c r="C1922" i="22"/>
  <c r="C1906" i="22"/>
  <c r="C1890" i="22"/>
  <c r="C1874" i="22"/>
  <c r="C1858" i="22"/>
  <c r="C1812" i="22"/>
  <c r="C1796" i="22"/>
  <c r="C1782" i="22"/>
  <c r="C1718" i="22"/>
  <c r="C1442" i="22"/>
  <c r="C1346" i="22"/>
  <c r="C1143" i="22"/>
  <c r="C365" i="22"/>
  <c r="C2069" i="22"/>
  <c r="C2037" i="22"/>
  <c r="C2005" i="22"/>
  <c r="C1973" i="22"/>
  <c r="C1941" i="22"/>
  <c r="C1909" i="22"/>
  <c r="C1893" i="22"/>
  <c r="C1877" i="22"/>
  <c r="C1861" i="22"/>
  <c r="C1835" i="22"/>
  <c r="C1815" i="22"/>
  <c r="C1783" i="22"/>
  <c r="C1735" i="22"/>
  <c r="C1719" i="22"/>
  <c r="C1639" i="22"/>
  <c r="C1479" i="22"/>
  <c r="C1463" i="22"/>
  <c r="C1399" i="22"/>
  <c r="C1351" i="22"/>
  <c r="C1335" i="22"/>
  <c r="C1155" i="22"/>
  <c r="C1019" i="22"/>
  <c r="C971" i="22"/>
  <c r="C891" i="22"/>
  <c r="C811" i="22"/>
  <c r="C795" i="22"/>
  <c r="C715" i="22"/>
  <c r="C635" i="22"/>
  <c r="C420" i="22"/>
  <c r="C404" i="22"/>
  <c r="C1006" i="22"/>
  <c r="C993" i="22"/>
  <c r="C977" i="22"/>
  <c r="C865" i="22"/>
  <c r="C833" i="22"/>
  <c r="C225" i="22"/>
  <c r="C466" i="22"/>
  <c r="C1757" i="22"/>
  <c r="C1517" i="22"/>
  <c r="C1437" i="22"/>
  <c r="C1309" i="22"/>
  <c r="C1261" i="22"/>
  <c r="C888" i="22"/>
  <c r="C824" i="22"/>
  <c r="C632" i="22"/>
  <c r="C397" i="22"/>
  <c r="C1498" i="22"/>
  <c r="C1462" i="22"/>
  <c r="C1266" i="22"/>
  <c r="C1095" i="22"/>
  <c r="C860" i="22"/>
  <c r="C1177" i="22"/>
  <c r="C1113" i="22"/>
  <c r="C1262" i="22"/>
  <c r="C1233" i="22"/>
  <c r="C2004" i="22"/>
  <c r="C1754" i="22"/>
  <c r="C2072" i="22"/>
  <c r="C2040" i="22"/>
  <c r="C2008" i="22"/>
  <c r="C1976" i="22"/>
  <c r="C1944" i="22"/>
  <c r="C1856" i="22"/>
  <c r="C1810" i="22"/>
  <c r="C1410" i="22"/>
  <c r="C1035" i="22"/>
  <c r="C1025" i="22"/>
  <c r="C897" i="22"/>
  <c r="C801" i="22"/>
  <c r="C721" i="22"/>
  <c r="C641" i="22"/>
  <c r="C410" i="22"/>
  <c r="C1097" i="22"/>
  <c r="C165" i="22"/>
  <c r="C896" i="22"/>
  <c r="C640" i="22"/>
  <c r="C409" i="22"/>
  <c r="C501" i="22"/>
  <c r="C372" i="22"/>
  <c r="C2068" i="22"/>
  <c r="C1916" i="22"/>
  <c r="C1896" i="22"/>
  <c r="C1710" i="22"/>
  <c r="C1928" i="22"/>
  <c r="C1601" i="22"/>
  <c r="C1441" i="22"/>
  <c r="C1345" i="22"/>
  <c r="C1249" i="22"/>
  <c r="C1599" i="22"/>
  <c r="C707" i="22"/>
  <c r="C1094" i="22"/>
  <c r="C966" i="22"/>
  <c r="C1001" i="22"/>
  <c r="C428" i="22"/>
  <c r="C28" i="22"/>
  <c r="C1681" i="22"/>
  <c r="C1457" i="22"/>
  <c r="C1852" i="22"/>
  <c r="C1766" i="22"/>
  <c r="C1302" i="22"/>
  <c r="C2077" i="22"/>
  <c r="C2045" i="22"/>
  <c r="C2013" i="22"/>
  <c r="C1981" i="22"/>
  <c r="C1949" i="22"/>
  <c r="C1917" i="22"/>
  <c r="C1567" i="22"/>
  <c r="C1519" i="22"/>
  <c r="C1503" i="22"/>
  <c r="C1311" i="22"/>
  <c r="C1247" i="22"/>
  <c r="C1011" i="22"/>
  <c r="C867" i="22"/>
  <c r="C723" i="22"/>
  <c r="C1158" i="22"/>
  <c r="C1046" i="22"/>
  <c r="C1030" i="22"/>
  <c r="C1014" i="22"/>
  <c r="C1033" i="22"/>
  <c r="C969" i="22"/>
  <c r="C76" i="22"/>
  <c r="C1585" i="22"/>
  <c r="C1409" i="22"/>
  <c r="C1988" i="22"/>
  <c r="C1770" i="22"/>
  <c r="C1741" i="22"/>
  <c r="C1405" i="22"/>
  <c r="C1277" i="22"/>
  <c r="C1912" i="22"/>
  <c r="C1876" i="22"/>
  <c r="C1798" i="22"/>
  <c r="C1762" i="22"/>
  <c r="C1698" i="22"/>
  <c r="C1566" i="22"/>
  <c r="C2070" i="22"/>
  <c r="C2054" i="22"/>
  <c r="C2038" i="22"/>
  <c r="C2022" i="22"/>
  <c r="C2006" i="22"/>
  <c r="C1990" i="22"/>
  <c r="C1974" i="22"/>
  <c r="C1958" i="22"/>
  <c r="C1942" i="22"/>
  <c r="C1926" i="22"/>
  <c r="C1910" i="22"/>
  <c r="C1878" i="22"/>
  <c r="C1862" i="22"/>
  <c r="C1838" i="22"/>
  <c r="C1816" i="22"/>
  <c r="C1800" i="22"/>
  <c r="C1864" i="22"/>
  <c r="C1786" i="22"/>
  <c r="C1694" i="22"/>
  <c r="C1482" i="22"/>
  <c r="C1354" i="22"/>
  <c r="C1111" i="22"/>
  <c r="C812" i="22"/>
  <c r="C1881" i="22"/>
  <c r="C1865" i="22"/>
  <c r="C1847" i="22"/>
  <c r="C1819" i="22"/>
  <c r="C1803" i="22"/>
  <c r="C1787" i="22"/>
  <c r="C1723" i="22"/>
  <c r="C1675" i="22"/>
  <c r="C1643" i="22"/>
  <c r="C1467" i="22"/>
  <c r="C1419" i="22"/>
  <c r="C1291" i="22"/>
  <c r="C1243" i="22"/>
  <c r="C880" i="22"/>
  <c r="C1055" i="22"/>
  <c r="C991" i="22"/>
  <c r="C1234" i="22"/>
  <c r="C1154" i="22"/>
  <c r="C1026" i="22"/>
  <c r="C978" i="22"/>
  <c r="C1013" i="22"/>
  <c r="C869" i="22"/>
  <c r="C821" i="22"/>
  <c r="C394" i="22"/>
  <c r="C72" i="22"/>
  <c r="C2067" i="22"/>
  <c r="C2051" i="22"/>
  <c r="C2075" i="22"/>
  <c r="C2043" i="22"/>
  <c r="C2035" i="22"/>
  <c r="C2019" i="22"/>
  <c r="C1987" i="22"/>
  <c r="C1971" i="22"/>
  <c r="C1955" i="22"/>
  <c r="C1939" i="22"/>
  <c r="C1923" i="22"/>
  <c r="C1907" i="22"/>
  <c r="C1891" i="22"/>
  <c r="C1875" i="22"/>
  <c r="C1859" i="22"/>
  <c r="C1813" i="22"/>
  <c r="C1797" i="22"/>
  <c r="C1781" i="22"/>
  <c r="C1765" i="22"/>
  <c r="C1749" i="22"/>
  <c r="C1653" i="22"/>
  <c r="C1860" i="22"/>
  <c r="C1778" i="22"/>
  <c r="C1714" i="22"/>
  <c r="C1015" i="22"/>
  <c r="C967" i="22"/>
  <c r="C1178" i="22"/>
  <c r="C1114" i="22"/>
  <c r="C1050" i="22"/>
  <c r="C986" i="22"/>
  <c r="C1053" i="22"/>
  <c r="C973" i="22"/>
  <c r="C861" i="22"/>
  <c r="C781" i="22"/>
  <c r="C717" i="22"/>
  <c r="C451" i="22"/>
  <c r="C366" i="22"/>
  <c r="C2027" i="22"/>
  <c r="C2011" i="22"/>
  <c r="C1995" i="22"/>
  <c r="C1979" i="22"/>
  <c r="C1963" i="22"/>
  <c r="C1947" i="22"/>
  <c r="C1931" i="22"/>
  <c r="C1915" i="22"/>
  <c r="C1899" i="22"/>
  <c r="C1883" i="22"/>
  <c r="C1867" i="22"/>
  <c r="C1821" i="22"/>
  <c r="C1805" i="22"/>
  <c r="C1789" i="22"/>
  <c r="C1725" i="22"/>
  <c r="C1693" i="22"/>
  <c r="C1597" i="22"/>
  <c r="C1581" i="22"/>
  <c r="C1501" i="22"/>
  <c r="C1453" i="22"/>
  <c r="C1421" i="22"/>
  <c r="C1245" i="22"/>
  <c r="C696" i="22"/>
  <c r="C1398" i="22"/>
  <c r="C176" i="22"/>
  <c r="C1784" i="22"/>
  <c r="C1768" i="22"/>
  <c r="C1752" i="22"/>
  <c r="C1736" i="22"/>
  <c r="C1720" i="22"/>
  <c r="C1704" i="22"/>
  <c r="C1688" i="22"/>
  <c r="C1640" i="22"/>
  <c r="C1592" i="22"/>
  <c r="C1576" i="22"/>
  <c r="C1512" i="22"/>
  <c r="C1496" i="22"/>
  <c r="C221" i="22"/>
  <c r="C1758" i="22"/>
  <c r="C1634" i="22"/>
  <c r="C1294" i="22"/>
  <c r="C1771" i="22"/>
  <c r="C1739" i="22"/>
  <c r="C1691" i="22"/>
  <c r="C1451" i="22"/>
  <c r="C1403" i="22"/>
  <c r="C1275" i="22"/>
  <c r="C389" i="22"/>
  <c r="C1007" i="22"/>
  <c r="C1058" i="22"/>
  <c r="C1010" i="22"/>
  <c r="C1029" i="22"/>
  <c r="C965" i="22"/>
  <c r="C917" i="22"/>
  <c r="C805" i="22"/>
  <c r="C789" i="22"/>
  <c r="C629" i="22"/>
  <c r="C414" i="22"/>
  <c r="C1445" i="22"/>
  <c r="C1678" i="22"/>
  <c r="C1231" i="22"/>
  <c r="C1509" i="22"/>
  <c r="C1317" i="22"/>
  <c r="C1253" i="22"/>
  <c r="C209" i="22"/>
  <c r="C2028" i="22"/>
  <c r="C1478" i="22"/>
  <c r="C1729" i="22"/>
  <c r="C1649" i="22"/>
  <c r="C1569" i="22"/>
  <c r="C1489" i="22"/>
  <c r="C1473" i="22"/>
  <c r="C1425" i="22"/>
  <c r="C1297" i="22"/>
  <c r="C1125" i="22"/>
  <c r="C904" i="22"/>
  <c r="C417" i="22"/>
  <c r="C2052" i="22"/>
  <c r="C1920" i="22"/>
  <c r="C1656" i="22"/>
  <c r="C1039" i="22"/>
  <c r="C975" i="22"/>
  <c r="C1122" i="22"/>
  <c r="C994" i="22"/>
  <c r="C355" i="22"/>
  <c r="C997" i="22"/>
  <c r="C693" i="22"/>
  <c r="C645" i="22"/>
  <c r="C454" i="22"/>
  <c r="C1167" i="22"/>
  <c r="C1145" i="22"/>
  <c r="C1103" i="22"/>
  <c r="C1466" i="22"/>
  <c r="C1402" i="22"/>
  <c r="C1338" i="22"/>
  <c r="C1169" i="22"/>
  <c r="C876" i="22"/>
  <c r="C2081" i="22"/>
  <c r="C2049" i="22"/>
  <c r="C2017" i="22"/>
  <c r="C1985" i="22"/>
  <c r="C1953" i="22"/>
  <c r="C1921" i="22"/>
  <c r="C1731" i="22"/>
  <c r="C1635" i="22"/>
  <c r="C1571" i="22"/>
  <c r="C1507" i="22"/>
  <c r="C1443" i="22"/>
  <c r="C1315" i="22"/>
  <c r="C1251" i="22"/>
  <c r="C1031" i="22"/>
  <c r="C903" i="22"/>
  <c r="C807" i="22"/>
  <c r="C791" i="22"/>
  <c r="C695" i="22"/>
  <c r="C456" i="22"/>
  <c r="C416" i="22"/>
  <c r="C1146" i="22"/>
  <c r="C1018" i="22"/>
  <c r="C637" i="22"/>
  <c r="C325" i="22"/>
  <c r="C1806" i="22"/>
  <c r="C1738" i="22"/>
  <c r="C1638" i="22"/>
  <c r="C1274" i="22"/>
  <c r="C1238" i="22"/>
  <c r="C2042" i="22"/>
  <c r="C2026" i="22"/>
  <c r="C2010" i="22"/>
  <c r="C1994" i="22"/>
  <c r="C1962" i="22"/>
  <c r="C1946" i="22"/>
  <c r="C1930" i="22"/>
  <c r="C1914" i="22"/>
  <c r="C1898" i="22"/>
  <c r="C1882" i="22"/>
  <c r="C1850" i="22"/>
  <c r="C1820" i="22"/>
  <c r="C1804" i="22"/>
  <c r="C1788" i="22"/>
  <c r="C2056" i="22"/>
  <c r="C2024" i="22"/>
  <c r="C1992" i="22"/>
  <c r="C1960" i="22"/>
  <c r="C1900" i="22"/>
  <c r="C1794" i="22"/>
  <c r="C1486" i="22"/>
  <c r="C1458" i="22"/>
  <c r="C1330" i="22"/>
  <c r="C1159" i="22"/>
  <c r="C1121" i="22"/>
  <c r="C421" i="22"/>
  <c r="C2061" i="22"/>
  <c r="C1997" i="22"/>
  <c r="C1965" i="22"/>
  <c r="C1933" i="22"/>
  <c r="C1901" i="22"/>
  <c r="C1885" i="22"/>
  <c r="C1869" i="22"/>
  <c r="C1853" i="22"/>
  <c r="C1823" i="22"/>
  <c r="C1807" i="22"/>
  <c r="C1791" i="22"/>
  <c r="C1759" i="22"/>
  <c r="C1743" i="22"/>
  <c r="C1727" i="22"/>
  <c r="C1711" i="22"/>
  <c r="C1679" i="22"/>
  <c r="C1487" i="22"/>
  <c r="C1423" i="22"/>
  <c r="C1295" i="22"/>
  <c r="C1165" i="22"/>
  <c r="C1123" i="22"/>
  <c r="C832" i="22"/>
  <c r="C1059" i="22"/>
  <c r="C995" i="22"/>
  <c r="C899" i="22"/>
  <c r="C819" i="22"/>
  <c r="C375" i="22"/>
  <c r="C412" i="22"/>
  <c r="C1126" i="22"/>
  <c r="C1110" i="22"/>
  <c r="C998" i="22"/>
  <c r="C1017" i="22"/>
  <c r="C2036" i="22"/>
  <c r="C1733" i="22"/>
  <c r="C1996" i="22"/>
  <c r="C1814" i="22"/>
  <c r="C1314" i="22"/>
  <c r="C2064" i="22"/>
  <c r="C2000" i="22"/>
  <c r="C1968" i="22"/>
  <c r="C1940" i="22"/>
  <c r="C1908" i="22"/>
  <c r="C1880" i="22"/>
  <c r="C1844" i="22"/>
  <c r="C1802" i="22"/>
  <c r="C1650" i="22"/>
  <c r="C1779" i="22"/>
  <c r="C871" i="22"/>
  <c r="C1037" i="22"/>
  <c r="C989" i="22"/>
  <c r="C893" i="22"/>
  <c r="C462" i="22"/>
  <c r="C386" i="22"/>
  <c r="C2020" i="22"/>
  <c r="C1888" i="22"/>
  <c r="C1574" i="22"/>
  <c r="C1932" i="22"/>
  <c r="C1826" i="22"/>
  <c r="C1329" i="22"/>
  <c r="C1872" i="22"/>
  <c r="C1775" i="22"/>
  <c r="C2080" i="22"/>
  <c r="C2044" i="22"/>
  <c r="C1980" i="22"/>
  <c r="C1948" i="22"/>
  <c r="C1430" i="22"/>
  <c r="C2076" i="22"/>
  <c r="C2048" i="22"/>
  <c r="C2016" i="22"/>
  <c r="C1984" i="22"/>
  <c r="C1952" i="22"/>
  <c r="C1892" i="22"/>
  <c r="C1726" i="22"/>
  <c r="C1602" i="22"/>
  <c r="C1510" i="22"/>
  <c r="C2041" i="22"/>
  <c r="C2025" i="22"/>
  <c r="C2009" i="22"/>
  <c r="C1993" i="22"/>
  <c r="C1977" i="22"/>
  <c r="C1961" i="22"/>
  <c r="C1945" i="22"/>
  <c r="C1929" i="22"/>
  <c r="C1897" i="22"/>
  <c r="C1659" i="22"/>
  <c r="C1595" i="22"/>
  <c r="C1579" i="22"/>
  <c r="C1515" i="22"/>
  <c r="C1499" i="22"/>
  <c r="C1483" i="22"/>
  <c r="C1339" i="22"/>
  <c r="C901" i="22"/>
  <c r="C885" i="22"/>
  <c r="C773" i="22"/>
  <c r="C725" i="22"/>
  <c r="C251" i="22"/>
  <c r="C8" i="22"/>
  <c r="Q6" i="1"/>
  <c r="C1223" i="22" s="1"/>
  <c r="R6" i="1"/>
  <c r="R5" i="1" s="1"/>
  <c r="R14" i="1"/>
  <c r="R22" i="1"/>
  <c r="C1560" i="22" s="1"/>
  <c r="R30" i="16"/>
  <c r="C1082" i="22" s="1"/>
  <c r="R22" i="16"/>
  <c r="C935" i="22" s="1"/>
  <c r="R17" i="16"/>
  <c r="C851" i="22" s="1"/>
  <c r="R7" i="16"/>
  <c r="C662" i="22" s="1"/>
  <c r="A14" i="15"/>
  <c r="R13" i="1" l="1"/>
  <c r="C1371" i="22" s="1"/>
  <c r="R21" i="1"/>
  <c r="C1203" i="22"/>
  <c r="C1224" i="22"/>
  <c r="C1392" i="22"/>
  <c r="R12" i="16"/>
  <c r="T36" i="15"/>
  <c r="T33" i="15"/>
  <c r="C444" i="22" s="1"/>
  <c r="T17" i="15"/>
  <c r="C144" i="22" s="1"/>
  <c r="T12" i="15"/>
  <c r="C122" i="22" s="1"/>
  <c r="T8" i="15"/>
  <c r="C59" i="22" s="1"/>
  <c r="C494" i="22" l="1"/>
  <c r="C569" i="22"/>
  <c r="R25" i="1"/>
  <c r="C1623" i="22" s="1"/>
  <c r="C1539" i="22"/>
  <c r="R23" i="16"/>
  <c r="C956" i="22" s="1"/>
  <c r="C767" i="22"/>
  <c r="T25" i="15"/>
  <c r="C100" i="22"/>
  <c r="C1" i="8"/>
  <c r="D1" i="8"/>
  <c r="E1" i="8"/>
  <c r="F1" i="8"/>
  <c r="B1" i="8"/>
  <c r="A84" i="8"/>
  <c r="A83" i="8"/>
  <c r="A82" i="8"/>
  <c r="A81" i="8"/>
  <c r="A80" i="8"/>
  <c r="A79" i="8"/>
  <c r="A78" i="8"/>
  <c r="A77" i="8"/>
  <c r="A76" i="8"/>
  <c r="A75" i="8"/>
  <c r="A74" i="8"/>
  <c r="A73" i="8"/>
  <c r="A72" i="8"/>
  <c r="A71" i="8"/>
  <c r="A70" i="8"/>
  <c r="A69" i="8"/>
  <c r="A68" i="8"/>
  <c r="A67" i="8"/>
  <c r="A66" i="8"/>
  <c r="A65" i="8"/>
  <c r="A64" i="8"/>
  <c r="A62" i="8"/>
  <c r="A61"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C1" i="4"/>
  <c r="D1" i="4"/>
  <c r="E1" i="4"/>
  <c r="F1" i="4"/>
  <c r="B1"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2" i="4"/>
  <c r="A21" i="4"/>
  <c r="A20" i="4"/>
  <c r="A19" i="4"/>
  <c r="A18" i="4"/>
  <c r="A17" i="4"/>
  <c r="A16" i="4"/>
  <c r="A15" i="4"/>
  <c r="A14" i="4"/>
  <c r="A13" i="4"/>
  <c r="A12" i="4"/>
  <c r="A11" i="4"/>
  <c r="A10" i="4"/>
  <c r="A9" i="4"/>
  <c r="A8" i="4"/>
  <c r="E5" i="20"/>
  <c r="C1637" i="22" s="1"/>
  <c r="C1" i="20"/>
  <c r="D1" i="20"/>
  <c r="B1"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4" i="20"/>
  <c r="C1" i="1"/>
  <c r="D1" i="1"/>
  <c r="E1" i="1"/>
  <c r="F1" i="1"/>
  <c r="G1" i="1"/>
  <c r="H1" i="1"/>
  <c r="I1" i="1"/>
  <c r="J1" i="1"/>
  <c r="K1" i="1"/>
  <c r="L1" i="1"/>
  <c r="M1" i="1"/>
  <c r="N1" i="1"/>
  <c r="O1" i="1"/>
  <c r="P1" i="1"/>
  <c r="Q1" i="1"/>
  <c r="S1" i="1"/>
  <c r="T1" i="1"/>
  <c r="U1" i="1"/>
  <c r="V1" i="1"/>
  <c r="W1" i="1"/>
  <c r="B1" i="1"/>
  <c r="A29" i="1"/>
  <c r="A28" i="1"/>
  <c r="A27" i="1"/>
  <c r="A26" i="1"/>
  <c r="A25" i="1"/>
  <c r="A24" i="1"/>
  <c r="A23" i="1"/>
  <c r="A22" i="1"/>
  <c r="A21" i="1"/>
  <c r="A20" i="1"/>
  <c r="A19" i="1"/>
  <c r="A18" i="1"/>
  <c r="A17" i="1"/>
  <c r="A16" i="1"/>
  <c r="A15" i="1"/>
  <c r="A14" i="1"/>
  <c r="A13" i="1"/>
  <c r="A12" i="1"/>
  <c r="A11" i="1"/>
  <c r="A10" i="1"/>
  <c r="A9" i="1"/>
  <c r="A8" i="1"/>
  <c r="A7" i="1"/>
  <c r="A6" i="1"/>
  <c r="A5" i="1"/>
  <c r="C1" i="17"/>
  <c r="D1" i="17"/>
  <c r="E1" i="17"/>
  <c r="F1" i="17"/>
  <c r="B1"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B1" i="16"/>
  <c r="A5" i="16"/>
  <c r="A43" i="15"/>
  <c r="A42" i="15"/>
  <c r="A41" i="15"/>
  <c r="A40" i="15"/>
  <c r="A39" i="15"/>
  <c r="AC1" i="15"/>
  <c r="AB1" i="15"/>
  <c r="AA1" i="15"/>
  <c r="Z1" i="15"/>
  <c r="Y1" i="15"/>
  <c r="X1" i="15"/>
  <c r="W1" i="15"/>
  <c r="V1" i="15"/>
  <c r="U1" i="15"/>
  <c r="S1" i="15"/>
  <c r="R1" i="15"/>
  <c r="Q1" i="15"/>
  <c r="P1" i="15"/>
  <c r="O1" i="15"/>
  <c r="N1" i="15"/>
  <c r="M1" i="15"/>
  <c r="L1" i="15"/>
  <c r="K1" i="15"/>
  <c r="J1" i="15"/>
  <c r="I1" i="15"/>
  <c r="H1" i="15"/>
  <c r="G1" i="15"/>
  <c r="F1" i="15"/>
  <c r="E1" i="15"/>
  <c r="D1" i="15"/>
  <c r="C1" i="15"/>
  <c r="A5" i="15"/>
  <c r="A38" i="15"/>
  <c r="A37" i="15"/>
  <c r="A36" i="15"/>
  <c r="A35" i="15"/>
  <c r="A34" i="15"/>
  <c r="A33" i="15"/>
  <c r="A32" i="15"/>
  <c r="A31" i="15"/>
  <c r="A30" i="15"/>
  <c r="A29" i="15"/>
  <c r="A28" i="15"/>
  <c r="A27" i="15"/>
  <c r="A26" i="15"/>
  <c r="A25" i="15"/>
  <c r="A24" i="15"/>
  <c r="A23" i="15"/>
  <c r="A22" i="15"/>
  <c r="A21" i="15"/>
  <c r="A20" i="15"/>
  <c r="A19" i="15"/>
  <c r="A18" i="15"/>
  <c r="A17" i="15"/>
  <c r="A16" i="15"/>
  <c r="A15" i="15"/>
  <c r="A13" i="15"/>
  <c r="A12" i="15"/>
  <c r="A11" i="15"/>
  <c r="A10" i="15"/>
  <c r="A9" i="15"/>
  <c r="A8" i="15"/>
  <c r="A7" i="15"/>
  <c r="A6" i="15"/>
  <c r="C269" i="22" l="1"/>
  <c r="C344" i="22"/>
  <c r="T37" i="15"/>
  <c r="Y7" i="15"/>
  <c r="C43" i="22" s="1"/>
  <c r="T39" i="15" l="1"/>
  <c r="C618" i="22" s="1"/>
  <c r="C594" i="22"/>
  <c r="C544" i="22"/>
  <c r="R11" i="16"/>
  <c r="C519" i="22"/>
  <c r="C12" i="8"/>
  <c r="C2029" i="22" s="1"/>
  <c r="C1913" i="22"/>
  <c r="C1894" i="22"/>
  <c r="C1866" i="22"/>
  <c r="E63" i="4"/>
  <c r="C1851" i="22" s="1"/>
  <c r="C37" i="4"/>
  <c r="C1799" i="22" s="1"/>
  <c r="C50" i="4"/>
  <c r="C1828" i="22" s="1"/>
  <c r="E14" i="4"/>
  <c r="C1747" i="22" s="1"/>
  <c r="D14" i="4"/>
  <c r="C1746" i="22" s="1"/>
  <c r="C22" i="20"/>
  <c r="C1705" i="22" s="1"/>
  <c r="O6" i="1"/>
  <c r="M22" i="1"/>
  <c r="C1555" i="22" s="1"/>
  <c r="N22" i="1"/>
  <c r="C1556" i="22" s="1"/>
  <c r="O22" i="1"/>
  <c r="C1557" i="22" s="1"/>
  <c r="M14" i="1"/>
  <c r="C1387" i="22" s="1"/>
  <c r="N14" i="1"/>
  <c r="C1388" i="22" s="1"/>
  <c r="O14" i="1"/>
  <c r="C1389" i="22" s="1"/>
  <c r="W24" i="1"/>
  <c r="C1607" i="22" s="1"/>
  <c r="W23" i="1"/>
  <c r="C1586" i="22" s="1"/>
  <c r="W20" i="1"/>
  <c r="C1523" i="22" s="1"/>
  <c r="W12" i="1"/>
  <c r="C1355" i="22" s="1"/>
  <c r="M6" i="1"/>
  <c r="L6" i="1"/>
  <c r="C1218" i="22" s="1"/>
  <c r="N6" i="1"/>
  <c r="C6" i="1"/>
  <c r="C29" i="17"/>
  <c r="C26" i="17"/>
  <c r="C1161" i="22" s="1"/>
  <c r="C16" i="17"/>
  <c r="C1133" i="22" s="1"/>
  <c r="C12" i="17"/>
  <c r="C1117" i="22" s="1"/>
  <c r="C9" i="17"/>
  <c r="D9" i="17"/>
  <c r="C1106" i="22" s="1"/>
  <c r="E9" i="17"/>
  <c r="C1107" i="22" s="1"/>
  <c r="C30" i="16"/>
  <c r="C1067" i="22" s="1"/>
  <c r="C22" i="16"/>
  <c r="C920" i="22" s="1"/>
  <c r="W19" i="16"/>
  <c r="C730" i="22"/>
  <c r="W9" i="16"/>
  <c r="C709" i="22" s="1"/>
  <c r="W8" i="16"/>
  <c r="C7" i="16"/>
  <c r="C647" i="22" s="1"/>
  <c r="Y6" i="15"/>
  <c r="Y22" i="15"/>
  <c r="Y24" i="15"/>
  <c r="Y21" i="15"/>
  <c r="Y19" i="15"/>
  <c r="Y20" i="15"/>
  <c r="C877" i="22" l="1"/>
  <c r="C249" i="22"/>
  <c r="C199" i="22"/>
  <c r="C224" i="22"/>
  <c r="C683" i="22"/>
  <c r="C746" i="22"/>
  <c r="Y12" i="15"/>
  <c r="C85" i="22"/>
  <c r="C22" i="22"/>
  <c r="Y8" i="15"/>
  <c r="N5" i="1"/>
  <c r="C1220" i="22"/>
  <c r="M5" i="1"/>
  <c r="C1198" i="22" s="1"/>
  <c r="C1219" i="22"/>
  <c r="O5" i="1"/>
  <c r="C1221" i="22"/>
  <c r="C5" i="1"/>
  <c r="C1188" i="22" s="1"/>
  <c r="C1209" i="22"/>
  <c r="C31" i="17"/>
  <c r="C1173" i="22"/>
  <c r="C17" i="17"/>
  <c r="C1105" i="22"/>
  <c r="N13" i="1"/>
  <c r="C1367" i="22" s="1"/>
  <c r="M13" i="1"/>
  <c r="C1366" i="22" s="1"/>
  <c r="O13" i="1"/>
  <c r="C1368" i="22" s="1"/>
  <c r="C127" i="22" l="1"/>
  <c r="M21" i="1"/>
  <c r="O21" i="1"/>
  <c r="C1200" i="22"/>
  <c r="C1199" i="22"/>
  <c r="N21" i="1"/>
  <c r="C33" i="17"/>
  <c r="C1185" i="22" s="1"/>
  <c r="C1181" i="22"/>
  <c r="C20" i="17"/>
  <c r="C1149" i="22" s="1"/>
  <c r="C1137" i="22"/>
  <c r="F17" i="15"/>
  <c r="C130" i="22" s="1"/>
  <c r="G17" i="15"/>
  <c r="C131" i="22" s="1"/>
  <c r="H17" i="15"/>
  <c r="C132" i="22" s="1"/>
  <c r="I17" i="15"/>
  <c r="C133" i="22" s="1"/>
  <c r="J17" i="15"/>
  <c r="C134" i="22" s="1"/>
  <c r="K17" i="15"/>
  <c r="C135" i="22" s="1"/>
  <c r="L17" i="15"/>
  <c r="C136" i="22" s="1"/>
  <c r="M17" i="15"/>
  <c r="C137" i="22" s="1"/>
  <c r="N17" i="15"/>
  <c r="C138" i="22" s="1"/>
  <c r="O17" i="15"/>
  <c r="C139" i="22" s="1"/>
  <c r="P17" i="15"/>
  <c r="C140" i="22" s="1"/>
  <c r="Q17" i="15"/>
  <c r="C141" i="22" s="1"/>
  <c r="R17" i="15"/>
  <c r="C142" i="22" s="1"/>
  <c r="S17" i="15"/>
  <c r="C143" i="22" s="1"/>
  <c r="U17" i="15"/>
  <c r="C145" i="22" s="1"/>
  <c r="V17" i="15"/>
  <c r="C146" i="22" s="1"/>
  <c r="W17" i="15"/>
  <c r="C147" i="22" s="1"/>
  <c r="X17" i="15"/>
  <c r="C148" i="22" s="1"/>
  <c r="C17" i="15"/>
  <c r="C128" i="22" s="1"/>
  <c r="F8" i="15"/>
  <c r="C45" i="22" s="1"/>
  <c r="G8" i="15"/>
  <c r="C46" i="22" s="1"/>
  <c r="H8" i="15"/>
  <c r="C47" i="22" s="1"/>
  <c r="I8" i="15"/>
  <c r="C48" i="22" s="1"/>
  <c r="J8" i="15"/>
  <c r="C49" i="22" s="1"/>
  <c r="K8" i="15"/>
  <c r="C50" i="22" s="1"/>
  <c r="L8" i="15"/>
  <c r="C51" i="22" s="1"/>
  <c r="M8" i="15"/>
  <c r="C52" i="22" s="1"/>
  <c r="N8" i="15"/>
  <c r="C53" i="22" s="1"/>
  <c r="O8" i="15"/>
  <c r="C54" i="22" s="1"/>
  <c r="P8" i="15"/>
  <c r="C55" i="22" s="1"/>
  <c r="Q8" i="15"/>
  <c r="C56" i="22" s="1"/>
  <c r="R8" i="15"/>
  <c r="C57" i="22" s="1"/>
  <c r="S8" i="15"/>
  <c r="C58" i="22" s="1"/>
  <c r="U8" i="15"/>
  <c r="C60" i="22" s="1"/>
  <c r="V8" i="15"/>
  <c r="C61" i="22" s="1"/>
  <c r="W8" i="15"/>
  <c r="C62" i="22" s="1"/>
  <c r="X8" i="15"/>
  <c r="C63" i="22" s="1"/>
  <c r="E8" i="15"/>
  <c r="C44" i="22" s="1"/>
  <c r="O25" i="1" l="1"/>
  <c r="C1620" i="22" s="1"/>
  <c r="C1536" i="22"/>
  <c r="N25" i="1"/>
  <c r="C1619" i="22" s="1"/>
  <c r="C1535" i="22"/>
  <c r="M25" i="1"/>
  <c r="C1618" i="22" s="1"/>
  <c r="C1534" i="22"/>
  <c r="V25" i="15"/>
  <c r="C102" i="22"/>
  <c r="Q25" i="15"/>
  <c r="C97" i="22"/>
  <c r="M25" i="15"/>
  <c r="C93" i="22"/>
  <c r="I25" i="15"/>
  <c r="C89" i="22"/>
  <c r="U25" i="15"/>
  <c r="C101" i="22"/>
  <c r="P25" i="15"/>
  <c r="C96" i="22"/>
  <c r="L25" i="15"/>
  <c r="C92" i="22"/>
  <c r="H25" i="15"/>
  <c r="C88" i="22"/>
  <c r="X25" i="15"/>
  <c r="C104" i="22"/>
  <c r="S25" i="15"/>
  <c r="C99" i="22"/>
  <c r="O25" i="15"/>
  <c r="C95" i="22"/>
  <c r="K25" i="15"/>
  <c r="C91" i="22"/>
  <c r="G25" i="15"/>
  <c r="C87" i="22"/>
  <c r="W25" i="15"/>
  <c r="C103" i="22"/>
  <c r="R25" i="15"/>
  <c r="C98" i="22"/>
  <c r="N25" i="15"/>
  <c r="C94" i="22"/>
  <c r="J25" i="15"/>
  <c r="C90" i="22"/>
  <c r="F25" i="15"/>
  <c r="C86" i="22"/>
  <c r="C25" i="15"/>
  <c r="C65" i="22"/>
  <c r="Y17" i="15"/>
  <c r="C149" i="22" s="1"/>
  <c r="E25" i="15"/>
  <c r="M30" i="16"/>
  <c r="C1077" i="22" s="1"/>
  <c r="N30" i="16"/>
  <c r="C1078" i="22" s="1"/>
  <c r="O30" i="16"/>
  <c r="C1079" i="22" s="1"/>
  <c r="P30" i="16"/>
  <c r="C1080" i="22" s="1"/>
  <c r="M22" i="16"/>
  <c r="C930" i="22" s="1"/>
  <c r="N22" i="16"/>
  <c r="C931" i="22" s="1"/>
  <c r="O22" i="16"/>
  <c r="C932" i="22" s="1"/>
  <c r="M17" i="16"/>
  <c r="C846" i="22" s="1"/>
  <c r="N17" i="16"/>
  <c r="O17" i="16"/>
  <c r="C848" i="22" s="1"/>
  <c r="P17" i="16"/>
  <c r="C849" i="22" s="1"/>
  <c r="M7" i="16"/>
  <c r="C657" i="22" s="1"/>
  <c r="N7" i="16"/>
  <c r="C658" i="22" s="1"/>
  <c r="O7" i="16"/>
  <c r="C659" i="22" s="1"/>
  <c r="O12" i="15"/>
  <c r="C117" i="22" s="1"/>
  <c r="P12" i="15"/>
  <c r="C118" i="22" s="1"/>
  <c r="Q12" i="15"/>
  <c r="C119" i="22" s="1"/>
  <c r="R12" i="15"/>
  <c r="C120" i="22" s="1"/>
  <c r="O33" i="15"/>
  <c r="C439" i="22" s="1"/>
  <c r="P33" i="15"/>
  <c r="C440" i="22" s="1"/>
  <c r="Q33" i="15"/>
  <c r="C441" i="22" s="1"/>
  <c r="R33" i="15"/>
  <c r="C442" i="22" s="1"/>
  <c r="O36" i="15"/>
  <c r="P36" i="15"/>
  <c r="C490" i="22" s="1"/>
  <c r="Q36" i="15"/>
  <c r="R36" i="15"/>
  <c r="C492" i="22" l="1"/>
  <c r="C567" i="22"/>
  <c r="C491" i="22"/>
  <c r="C566" i="22"/>
  <c r="C489" i="22"/>
  <c r="C564" i="22"/>
  <c r="C259" i="22"/>
  <c r="C334" i="22"/>
  <c r="C267" i="22"/>
  <c r="C342" i="22"/>
  <c r="C256" i="22"/>
  <c r="C331" i="22"/>
  <c r="C264" i="22"/>
  <c r="C339" i="22"/>
  <c r="C273" i="22"/>
  <c r="C348" i="22"/>
  <c r="C261" i="22"/>
  <c r="C336" i="22"/>
  <c r="C270" i="22"/>
  <c r="C345" i="22"/>
  <c r="C262" i="22"/>
  <c r="C337" i="22"/>
  <c r="C271" i="22"/>
  <c r="C346" i="22"/>
  <c r="C255" i="22"/>
  <c r="C330" i="22"/>
  <c r="C263" i="22"/>
  <c r="C338" i="22"/>
  <c r="C272" i="22"/>
  <c r="C347" i="22"/>
  <c r="C260" i="22"/>
  <c r="C335" i="22"/>
  <c r="C268" i="22"/>
  <c r="C343" i="22"/>
  <c r="C257" i="22"/>
  <c r="C332" i="22"/>
  <c r="C265" i="22"/>
  <c r="C340" i="22"/>
  <c r="C258" i="22"/>
  <c r="C333" i="22"/>
  <c r="C266" i="22"/>
  <c r="C341" i="22"/>
  <c r="C73" i="22"/>
  <c r="C328" i="22"/>
  <c r="C254" i="22"/>
  <c r="C329" i="22"/>
  <c r="N12" i="16"/>
  <c r="C763" i="22" s="1"/>
  <c r="C847" i="22"/>
  <c r="Y25" i="15"/>
  <c r="C105" i="22"/>
  <c r="M12" i="16"/>
  <c r="O12" i="16"/>
  <c r="P37" i="15"/>
  <c r="R37" i="15"/>
  <c r="Q37" i="15"/>
  <c r="C591" i="22" s="1"/>
  <c r="O37" i="15"/>
  <c r="C589" i="22" s="1"/>
  <c r="C274" i="22" l="1"/>
  <c r="N23" i="16"/>
  <c r="C952" i="22" s="1"/>
  <c r="C517" i="22"/>
  <c r="C592" i="22"/>
  <c r="O23" i="16"/>
  <c r="C953" i="22" s="1"/>
  <c r="C764" i="22"/>
  <c r="M23" i="16"/>
  <c r="C951" i="22" s="1"/>
  <c r="C762" i="22"/>
  <c r="O11" i="16"/>
  <c r="C516" i="22"/>
  <c r="M11" i="16"/>
  <c r="C514" i="22"/>
  <c r="N11" i="16"/>
  <c r="C515" i="22"/>
  <c r="L5" i="1"/>
  <c r="C1197" i="22" s="1"/>
  <c r="C678" i="22" l="1"/>
  <c r="C741" i="22"/>
  <c r="C679" i="22"/>
  <c r="C742" i="22"/>
  <c r="C680" i="22"/>
  <c r="C743" i="22"/>
  <c r="W25" i="16"/>
  <c r="C982" i="22" s="1"/>
  <c r="O39" i="15"/>
  <c r="C539" i="22" s="1"/>
  <c r="P39" i="15"/>
  <c r="C540" i="22" s="1"/>
  <c r="Q39" i="15"/>
  <c r="C541" i="22" s="1"/>
  <c r="C1978" i="22" l="1"/>
  <c r="C1957" i="22"/>
  <c r="D25" i="4"/>
  <c r="C1773" i="22" s="1"/>
  <c r="E26" i="20"/>
  <c r="C1712" i="22" s="1"/>
  <c r="E21" i="20"/>
  <c r="C1702" i="22" s="1"/>
  <c r="E20" i="20"/>
  <c r="C1697" i="22" s="1"/>
  <c r="E19" i="20"/>
  <c r="C1692" i="22" s="1"/>
  <c r="E18" i="20"/>
  <c r="C1687" i="22" s="1"/>
  <c r="E17" i="20"/>
  <c r="C1682" i="22" s="1"/>
  <c r="E16" i="20"/>
  <c r="C1677" i="22" s="1"/>
  <c r="E7" i="20"/>
  <c r="C1647" i="22" s="1"/>
  <c r="E6" i="20"/>
  <c r="C1642" i="22" s="1"/>
  <c r="E11" i="20"/>
  <c r="C1667" i="22" s="1"/>
  <c r="E10" i="20"/>
  <c r="C1662" i="22" s="1"/>
  <c r="E9" i="20"/>
  <c r="C1657" i="22" s="1"/>
  <c r="E8" i="20"/>
  <c r="C1652" i="22" s="1"/>
  <c r="C48" i="8"/>
  <c r="C2095" i="22" s="1"/>
  <c r="E65" i="8"/>
  <c r="C2137" i="22" s="1"/>
  <c r="D65" i="8"/>
  <c r="C2136" i="22" s="1"/>
  <c r="C65" i="8"/>
  <c r="C2135" i="22" s="1"/>
  <c r="E61" i="8"/>
  <c r="C2125" i="22" s="1"/>
  <c r="D61" i="8"/>
  <c r="C2124" i="22" s="1"/>
  <c r="E53" i="8"/>
  <c r="C2101" i="22" s="1"/>
  <c r="D53" i="8"/>
  <c r="C2100" i="22" s="1"/>
  <c r="C53" i="8"/>
  <c r="C2099" i="22" s="1"/>
  <c r="E57" i="8"/>
  <c r="C2113" i="22" s="1"/>
  <c r="D57" i="8"/>
  <c r="C2112" i="22" s="1"/>
  <c r="C57" i="8"/>
  <c r="C2111" i="22" s="1"/>
  <c r="D12" i="20" l="1"/>
  <c r="C1671" i="22" s="1"/>
  <c r="C1631" i="22"/>
  <c r="C12" i="20"/>
  <c r="C1630" i="22"/>
  <c r="E22" i="20"/>
  <c r="C1707" i="22" s="1"/>
  <c r="V30" i="16"/>
  <c r="C1086" i="22" s="1"/>
  <c r="U30" i="16"/>
  <c r="C1085" i="22" s="1"/>
  <c r="T30" i="16"/>
  <c r="C1084" i="22" s="1"/>
  <c r="S30" i="16"/>
  <c r="C1083" i="22" s="1"/>
  <c r="Q30" i="16"/>
  <c r="C1081" i="22" s="1"/>
  <c r="L30" i="16"/>
  <c r="C1076" i="22" s="1"/>
  <c r="K30" i="16"/>
  <c r="C1075" i="22" s="1"/>
  <c r="J30" i="16"/>
  <c r="C1074" i="22" s="1"/>
  <c r="I30" i="16"/>
  <c r="C1073" i="22" s="1"/>
  <c r="H30" i="16"/>
  <c r="C1072" i="22" s="1"/>
  <c r="G30" i="16"/>
  <c r="C1071" i="22" s="1"/>
  <c r="F30" i="16"/>
  <c r="C1070" i="22" s="1"/>
  <c r="E30" i="16"/>
  <c r="C1069" i="22" s="1"/>
  <c r="D30" i="16"/>
  <c r="C1068" i="22" s="1"/>
  <c r="E12" i="20" l="1"/>
  <c r="C1672" i="22" s="1"/>
  <c r="C1632" i="22"/>
  <c r="C28" i="20"/>
  <c r="C1715" i="22" s="1"/>
  <c r="C1670" i="22"/>
  <c r="C2003" i="22"/>
  <c r="C1879" i="22"/>
  <c r="E25" i="4"/>
  <c r="C1774" i="22" s="1"/>
  <c r="D50" i="4"/>
  <c r="C1829" i="22" s="1"/>
  <c r="Y18" i="15"/>
  <c r="C174" i="22" s="1"/>
  <c r="D34" i="8" l="1"/>
  <c r="C2074" i="22" s="1"/>
  <c r="C34" i="8"/>
  <c r="C2073" i="22" s="1"/>
  <c r="F23" i="8"/>
  <c r="C2060" i="22" s="1"/>
  <c r="E23" i="8"/>
  <c r="C2059" i="22" s="1"/>
  <c r="D23" i="8"/>
  <c r="C2058" i="22" s="1"/>
  <c r="C23" i="8"/>
  <c r="C2057" i="22" s="1"/>
  <c r="E69" i="8"/>
  <c r="C2149" i="22" s="1"/>
  <c r="F48" i="8"/>
  <c r="C2098" i="22" s="1"/>
  <c r="E48" i="8"/>
  <c r="C2097" i="22" s="1"/>
  <c r="D48" i="8"/>
  <c r="C2096" i="22" s="1"/>
  <c r="F41" i="8"/>
  <c r="C2086" i="22" s="1"/>
  <c r="E41" i="8"/>
  <c r="C2085" i="22" s="1"/>
  <c r="D41" i="8"/>
  <c r="C2084" i="22" s="1"/>
  <c r="C41" i="8"/>
  <c r="C2083" i="22" s="1"/>
  <c r="F12" i="8"/>
  <c r="C2032" i="22" s="1"/>
  <c r="E12" i="8"/>
  <c r="C2031" i="22" s="1"/>
  <c r="D12" i="8"/>
  <c r="C2030" i="22" s="1"/>
  <c r="D69" i="8" l="1"/>
  <c r="C2148" i="22" s="1"/>
  <c r="C69" i="8"/>
  <c r="C2147" i="22" s="1"/>
  <c r="D7" i="16" l="1"/>
  <c r="C648" i="22" s="1"/>
  <c r="E7" i="16"/>
  <c r="C649" i="22" s="1"/>
  <c r="F7" i="16"/>
  <c r="C650" i="22" s="1"/>
  <c r="G7" i="16"/>
  <c r="C651" i="22" s="1"/>
  <c r="H7" i="16"/>
  <c r="C652" i="22" s="1"/>
  <c r="I7" i="16"/>
  <c r="C653" i="22" s="1"/>
  <c r="J7" i="16"/>
  <c r="C654" i="22" s="1"/>
  <c r="K7" i="16"/>
  <c r="C655" i="22" s="1"/>
  <c r="L7" i="16"/>
  <c r="C656" i="22" s="1"/>
  <c r="P7" i="16"/>
  <c r="C660" i="22" s="1"/>
  <c r="Q7" i="16"/>
  <c r="C661" i="22" s="1"/>
  <c r="S7" i="16"/>
  <c r="C663" i="22" s="1"/>
  <c r="T7" i="16"/>
  <c r="C664" i="22" s="1"/>
  <c r="U7" i="16"/>
  <c r="C665" i="22" s="1"/>
  <c r="V7" i="16"/>
  <c r="C666" i="22" s="1"/>
  <c r="W7" i="16" l="1"/>
  <c r="S33" i="15"/>
  <c r="C443" i="22" s="1"/>
  <c r="U33" i="15"/>
  <c r="C445" i="22" s="1"/>
  <c r="V33" i="15"/>
  <c r="C446" i="22" s="1"/>
  <c r="W33" i="15"/>
  <c r="C447" i="22" s="1"/>
  <c r="AB17" i="15"/>
  <c r="AA17" i="15"/>
  <c r="C667" i="22" l="1"/>
  <c r="C151" i="22"/>
  <c r="C150" i="22"/>
  <c r="C14" i="1"/>
  <c r="C1377" i="22" s="1"/>
  <c r="C22" i="1"/>
  <c r="C1545" i="22" s="1"/>
  <c r="W17" i="1"/>
  <c r="C1460" i="22" s="1"/>
  <c r="W16" i="1"/>
  <c r="C1439" i="22" s="1"/>
  <c r="W15" i="1"/>
  <c r="C1418" i="22" s="1"/>
  <c r="AC35" i="15" l="1"/>
  <c r="C552" i="22" s="1"/>
  <c r="AB36" i="15" l="1"/>
  <c r="AA36" i="15"/>
  <c r="C575" i="22" s="1"/>
  <c r="D22" i="16"/>
  <c r="C921" i="22" s="1"/>
  <c r="E22" i="16"/>
  <c r="C922" i="22" s="1"/>
  <c r="F22" i="16"/>
  <c r="C923" i="22" s="1"/>
  <c r="G22" i="16"/>
  <c r="C924" i="22" s="1"/>
  <c r="H22" i="16"/>
  <c r="C925" i="22" s="1"/>
  <c r="I22" i="16"/>
  <c r="C926" i="22" s="1"/>
  <c r="J22" i="16"/>
  <c r="C927" i="22" s="1"/>
  <c r="K22" i="16"/>
  <c r="C928" i="22" s="1"/>
  <c r="L22" i="16"/>
  <c r="C929" i="22" s="1"/>
  <c r="P22" i="16"/>
  <c r="C933" i="22" s="1"/>
  <c r="Q22" i="16"/>
  <c r="C934" i="22" s="1"/>
  <c r="S22" i="16"/>
  <c r="C936" i="22" s="1"/>
  <c r="T22" i="16"/>
  <c r="C937" i="22" s="1"/>
  <c r="U22" i="16"/>
  <c r="C938" i="22" s="1"/>
  <c r="V22" i="16"/>
  <c r="C939" i="22" s="1"/>
  <c r="W21" i="16"/>
  <c r="C919" i="22" s="1"/>
  <c r="D17" i="16"/>
  <c r="C837" i="22" s="1"/>
  <c r="E17" i="16"/>
  <c r="C838" i="22" s="1"/>
  <c r="F17" i="16"/>
  <c r="C839" i="22" s="1"/>
  <c r="G17" i="16"/>
  <c r="C840" i="22" s="1"/>
  <c r="H17" i="16"/>
  <c r="C841" i="22" s="1"/>
  <c r="I17" i="16"/>
  <c r="C842" i="22" s="1"/>
  <c r="J17" i="16"/>
  <c r="C843" i="22" s="1"/>
  <c r="K17" i="16"/>
  <c r="C844" i="22" s="1"/>
  <c r="L17" i="16"/>
  <c r="C845" i="22" s="1"/>
  <c r="Q17" i="16"/>
  <c r="C850" i="22" s="1"/>
  <c r="S17" i="16"/>
  <c r="C852" i="22" s="1"/>
  <c r="T17" i="16"/>
  <c r="C853" i="22" s="1"/>
  <c r="U17" i="16"/>
  <c r="C854" i="22" s="1"/>
  <c r="V17" i="16"/>
  <c r="C855" i="22" s="1"/>
  <c r="C17" i="16"/>
  <c r="C836" i="22" s="1"/>
  <c r="W16" i="16"/>
  <c r="C835" i="22" s="1"/>
  <c r="C613" i="22" l="1"/>
  <c r="C576" i="22"/>
  <c r="AC36" i="15"/>
  <c r="Q12" i="16"/>
  <c r="L12" i="16"/>
  <c r="V12" i="16"/>
  <c r="J12" i="16"/>
  <c r="S12" i="16"/>
  <c r="G12" i="16"/>
  <c r="K12" i="16"/>
  <c r="D12" i="16"/>
  <c r="C12" i="16"/>
  <c r="P12" i="16"/>
  <c r="E12" i="16"/>
  <c r="U12" i="16"/>
  <c r="I12" i="16"/>
  <c r="F12" i="16"/>
  <c r="T12" i="16"/>
  <c r="H12" i="16"/>
  <c r="AC31" i="15"/>
  <c r="C477" i="22" s="1"/>
  <c r="C614" i="22" l="1"/>
  <c r="C577" i="22"/>
  <c r="C474" i="22"/>
  <c r="U23" i="16"/>
  <c r="C959" i="22" s="1"/>
  <c r="C770" i="22"/>
  <c r="J23" i="16"/>
  <c r="C948" i="22" s="1"/>
  <c r="C759" i="22"/>
  <c r="F23" i="16"/>
  <c r="C944" i="22" s="1"/>
  <c r="C755" i="22"/>
  <c r="P23" i="16"/>
  <c r="C954" i="22" s="1"/>
  <c r="C765" i="22"/>
  <c r="G23" i="16"/>
  <c r="C945" i="22" s="1"/>
  <c r="C756" i="22"/>
  <c r="L23" i="16"/>
  <c r="C950" i="22" s="1"/>
  <c r="C761" i="22"/>
  <c r="H23" i="16"/>
  <c r="C946" i="22" s="1"/>
  <c r="C757" i="22"/>
  <c r="D23" i="16"/>
  <c r="C942" i="22" s="1"/>
  <c r="C753" i="22"/>
  <c r="T23" i="16"/>
  <c r="C958" i="22" s="1"/>
  <c r="C769" i="22"/>
  <c r="E23" i="16"/>
  <c r="C943" i="22" s="1"/>
  <c r="C754" i="22"/>
  <c r="K23" i="16"/>
  <c r="C949" i="22" s="1"/>
  <c r="C760" i="22"/>
  <c r="V23" i="16"/>
  <c r="C960" i="22" s="1"/>
  <c r="C771" i="22"/>
  <c r="I23" i="16"/>
  <c r="C947" i="22" s="1"/>
  <c r="C758" i="22"/>
  <c r="S23" i="16"/>
  <c r="C957" i="22" s="1"/>
  <c r="C768" i="22"/>
  <c r="Q23" i="16"/>
  <c r="C955" i="22" s="1"/>
  <c r="C766" i="22"/>
  <c r="C23" i="16"/>
  <c r="C941" i="22" s="1"/>
  <c r="C752" i="22"/>
  <c r="D22" i="20"/>
  <c r="C13" i="1"/>
  <c r="C1356" i="22" s="1"/>
  <c r="W19" i="1"/>
  <c r="C1502" i="22" s="1"/>
  <c r="W18" i="1"/>
  <c r="C1481" i="22" s="1"/>
  <c r="W11" i="1"/>
  <c r="C1334" i="22" s="1"/>
  <c r="W10" i="1"/>
  <c r="C1313" i="22" s="1"/>
  <c r="W9" i="1"/>
  <c r="C1292" i="22" s="1"/>
  <c r="W8" i="1"/>
  <c r="C1271" i="22" s="1"/>
  <c r="W7" i="1"/>
  <c r="C1250" i="22" s="1"/>
  <c r="W5" i="16"/>
  <c r="C646" i="22" s="1"/>
  <c r="E26" i="17"/>
  <c r="C1163" i="22" s="1"/>
  <c r="D29" i="17"/>
  <c r="E29" i="17"/>
  <c r="D26" i="17"/>
  <c r="C1162" i="22" s="1"/>
  <c r="D16" i="17"/>
  <c r="C1134" i="22" s="1"/>
  <c r="E16" i="17"/>
  <c r="C1135" i="22" s="1"/>
  <c r="D12" i="17"/>
  <c r="C1118" i="22" s="1"/>
  <c r="E12" i="17"/>
  <c r="C1119" i="22" s="1"/>
  <c r="D28" i="20" l="1"/>
  <c r="C1716" i="22" s="1"/>
  <c r="C1706" i="22"/>
  <c r="D31" i="17"/>
  <c r="C1182" i="22" s="1"/>
  <c r="C1174" i="22"/>
  <c r="E31" i="17"/>
  <c r="C1183" i="22" s="1"/>
  <c r="C1175" i="22"/>
  <c r="D33" i="17"/>
  <c r="C1186" i="22" s="1"/>
  <c r="D17" i="17"/>
  <c r="E17" i="17"/>
  <c r="E28" i="20" l="1"/>
  <c r="C1717" i="22" s="1"/>
  <c r="E33" i="17"/>
  <c r="C1187" i="22" s="1"/>
  <c r="D20" i="17"/>
  <c r="C1150" i="22" s="1"/>
  <c r="C1138" i="22"/>
  <c r="E20" i="17"/>
  <c r="C1151" i="22" s="1"/>
  <c r="C1139" i="22"/>
  <c r="AC32" i="15"/>
  <c r="C502" i="22" s="1"/>
  <c r="AC30" i="15"/>
  <c r="C452" i="22" s="1"/>
  <c r="AC29" i="15"/>
  <c r="C427" i="22" s="1"/>
  <c r="AC28" i="15"/>
  <c r="AC27" i="15"/>
  <c r="C377" i="22" s="1"/>
  <c r="AB25" i="15"/>
  <c r="C351" i="22" s="1"/>
  <c r="AA25" i="15"/>
  <c r="C350" i="22" s="1"/>
  <c r="AC18" i="15"/>
  <c r="AC19" i="15"/>
  <c r="AC20" i="15"/>
  <c r="AC21" i="15"/>
  <c r="AC22" i="15"/>
  <c r="AC23" i="15"/>
  <c r="AC24" i="15"/>
  <c r="C327" i="22" s="1"/>
  <c r="AC17" i="15"/>
  <c r="C36" i="15"/>
  <c r="E33" i="15"/>
  <c r="C429" i="22" s="1"/>
  <c r="F33" i="15"/>
  <c r="C430" i="22" s="1"/>
  <c r="G33" i="15"/>
  <c r="C431" i="22" s="1"/>
  <c r="H33" i="15"/>
  <c r="C432" i="22" s="1"/>
  <c r="I33" i="15"/>
  <c r="C433" i="22" s="1"/>
  <c r="J33" i="15"/>
  <c r="C434" i="22" s="1"/>
  <c r="K33" i="15"/>
  <c r="C435" i="22" s="1"/>
  <c r="L33" i="15"/>
  <c r="C436" i="22" s="1"/>
  <c r="M33" i="15"/>
  <c r="C437" i="22" s="1"/>
  <c r="N33" i="15"/>
  <c r="C438" i="22" s="1"/>
  <c r="E36" i="15"/>
  <c r="F36" i="15"/>
  <c r="G36" i="15"/>
  <c r="C481" i="22" s="1"/>
  <c r="H36" i="15"/>
  <c r="I36" i="15"/>
  <c r="J36" i="15"/>
  <c r="C484" i="22" s="1"/>
  <c r="K36" i="15"/>
  <c r="L36" i="15"/>
  <c r="M36" i="15"/>
  <c r="C487" i="22" s="1"/>
  <c r="N36" i="15"/>
  <c r="S36" i="15"/>
  <c r="U36" i="15"/>
  <c r="C570" i="22" s="1"/>
  <c r="V36" i="15"/>
  <c r="W36" i="15"/>
  <c r="C572" i="22" s="1"/>
  <c r="X36" i="15"/>
  <c r="C573" i="22" s="1"/>
  <c r="C33" i="15"/>
  <c r="Y28" i="15"/>
  <c r="C349" i="22"/>
  <c r="C483" i="22" l="1"/>
  <c r="C558" i="22"/>
  <c r="C486" i="22"/>
  <c r="C561" i="22"/>
  <c r="C482" i="22"/>
  <c r="C557" i="22"/>
  <c r="C485" i="22"/>
  <c r="C560" i="22"/>
  <c r="C488" i="22"/>
  <c r="C563" i="22"/>
  <c r="C480" i="22"/>
  <c r="C555" i="22"/>
  <c r="C479" i="22"/>
  <c r="C554" i="22"/>
  <c r="C82" i="22"/>
  <c r="C553" i="22"/>
  <c r="C590" i="22"/>
  <c r="C402" i="22"/>
  <c r="C424" i="22"/>
  <c r="C324" i="22"/>
  <c r="C399" i="22"/>
  <c r="C299" i="22"/>
  <c r="C374" i="22"/>
  <c r="C80" i="22"/>
  <c r="C503" i="22"/>
  <c r="C565" i="22"/>
  <c r="C227" i="22"/>
  <c r="C568" i="22"/>
  <c r="C252" i="22"/>
  <c r="C574" i="22"/>
  <c r="C302" i="22"/>
  <c r="C562" i="22"/>
  <c r="C202" i="22"/>
  <c r="C571" i="22"/>
  <c r="C277" i="22"/>
  <c r="C556" i="22"/>
  <c r="C152" i="22"/>
  <c r="C559" i="22"/>
  <c r="C177" i="22"/>
  <c r="W37" i="15"/>
  <c r="U11" i="16" s="1"/>
  <c r="C497" i="22"/>
  <c r="U37" i="15"/>
  <c r="S11" i="16" s="1"/>
  <c r="C495" i="22"/>
  <c r="V37" i="15"/>
  <c r="C521" i="22" s="1"/>
  <c r="C496" i="22"/>
  <c r="S37" i="15"/>
  <c r="C518" i="22" s="1"/>
  <c r="C493" i="22"/>
  <c r="F37" i="15"/>
  <c r="N37" i="15"/>
  <c r="H37" i="15"/>
  <c r="C507" i="22" s="1"/>
  <c r="G37" i="15"/>
  <c r="C506" i="22" s="1"/>
  <c r="L37" i="15"/>
  <c r="K37" i="15"/>
  <c r="M37" i="15"/>
  <c r="C512" i="22" s="1"/>
  <c r="J37" i="15"/>
  <c r="C509" i="22" s="1"/>
  <c r="I37" i="15"/>
  <c r="C508" i="22" s="1"/>
  <c r="C37" i="15"/>
  <c r="AC25" i="15"/>
  <c r="C352" i="22" s="1"/>
  <c r="E37" i="15"/>
  <c r="AC33" i="15"/>
  <c r="C527" i="22" s="1"/>
  <c r="Q11" i="16" l="1"/>
  <c r="C745" i="22" s="1"/>
  <c r="T11" i="16"/>
  <c r="C748" i="22" s="1"/>
  <c r="C682" i="22"/>
  <c r="C584" i="22"/>
  <c r="C583" i="22"/>
  <c r="C687" i="22"/>
  <c r="C522" i="22"/>
  <c r="C597" i="22"/>
  <c r="C581" i="22"/>
  <c r="C684" i="22"/>
  <c r="C747" i="22"/>
  <c r="C685" i="22"/>
  <c r="C510" i="22"/>
  <c r="C585" i="22"/>
  <c r="C513" i="22"/>
  <c r="C588" i="22"/>
  <c r="C686" i="22"/>
  <c r="C749" i="22"/>
  <c r="C511" i="22"/>
  <c r="C586" i="22"/>
  <c r="C505" i="22"/>
  <c r="C580" i="22"/>
  <c r="C587" i="22"/>
  <c r="C593" i="22"/>
  <c r="C520" i="22"/>
  <c r="C595" i="22"/>
  <c r="C596" i="22"/>
  <c r="C582" i="22"/>
  <c r="C83" i="22"/>
  <c r="C578" i="22"/>
  <c r="C504" i="22"/>
  <c r="C579" i="22"/>
  <c r="C449" i="22"/>
  <c r="I11" i="16"/>
  <c r="K11" i="16"/>
  <c r="E11" i="16"/>
  <c r="G11" i="16"/>
  <c r="P11" i="16"/>
  <c r="R39" i="15"/>
  <c r="C542" i="22" s="1"/>
  <c r="J11" i="16"/>
  <c r="F11" i="16"/>
  <c r="L11" i="16"/>
  <c r="H11" i="16"/>
  <c r="D11" i="16"/>
  <c r="C11" i="16"/>
  <c r="AC37" i="15"/>
  <c r="C602" i="22" s="1"/>
  <c r="AA33" i="15"/>
  <c r="C525" i="22" s="1"/>
  <c r="AB33" i="15"/>
  <c r="C526" i="22" s="1"/>
  <c r="V22" i="1"/>
  <c r="C1564" i="22" s="1"/>
  <c r="U22" i="1"/>
  <c r="C1563" i="22" s="1"/>
  <c r="T22" i="1"/>
  <c r="C1562" i="22" s="1"/>
  <c r="S22" i="1"/>
  <c r="C1561" i="22" s="1"/>
  <c r="Q22" i="1"/>
  <c r="C1559" i="22" s="1"/>
  <c r="P22" i="1"/>
  <c r="C1558" i="22" s="1"/>
  <c r="L22" i="1"/>
  <c r="C1554" i="22" s="1"/>
  <c r="K22" i="1"/>
  <c r="C1553" i="22" s="1"/>
  <c r="J22" i="1"/>
  <c r="C1552" i="22" s="1"/>
  <c r="I22" i="1"/>
  <c r="C1551" i="22" s="1"/>
  <c r="H22" i="1"/>
  <c r="C1550" i="22" s="1"/>
  <c r="G22" i="1"/>
  <c r="C1549" i="22" s="1"/>
  <c r="F22" i="1"/>
  <c r="C1548" i="22" s="1"/>
  <c r="E22" i="1"/>
  <c r="C1547" i="22" s="1"/>
  <c r="D22" i="1"/>
  <c r="C1546" i="22" s="1"/>
  <c r="V14" i="1"/>
  <c r="C1396" i="22" s="1"/>
  <c r="U14" i="1"/>
  <c r="C1395" i="22" s="1"/>
  <c r="T14" i="1"/>
  <c r="C1394" i="22" s="1"/>
  <c r="S14" i="1"/>
  <c r="C1393" i="22" s="1"/>
  <c r="Q14" i="1"/>
  <c r="C1391" i="22" s="1"/>
  <c r="P14" i="1"/>
  <c r="C1390" i="22" s="1"/>
  <c r="L14" i="1"/>
  <c r="K14" i="1"/>
  <c r="C1385" i="22" s="1"/>
  <c r="J14" i="1"/>
  <c r="C1384" i="22" s="1"/>
  <c r="I14" i="1"/>
  <c r="C1383" i="22" s="1"/>
  <c r="H14" i="1"/>
  <c r="C1382" i="22" s="1"/>
  <c r="G14" i="1"/>
  <c r="C1381" i="22" s="1"/>
  <c r="F14" i="1"/>
  <c r="C1380" i="22" s="1"/>
  <c r="E14" i="1"/>
  <c r="C1379" i="22" s="1"/>
  <c r="D14" i="1"/>
  <c r="C1378" i="22" s="1"/>
  <c r="V6" i="1"/>
  <c r="U6" i="1"/>
  <c r="T6" i="1"/>
  <c r="S6" i="1"/>
  <c r="Q5" i="1"/>
  <c r="C1202" i="22" s="1"/>
  <c r="P6" i="1"/>
  <c r="K6" i="1"/>
  <c r="J6" i="1"/>
  <c r="I6" i="1"/>
  <c r="H6" i="1"/>
  <c r="G6" i="1"/>
  <c r="F6" i="1"/>
  <c r="E6" i="1"/>
  <c r="D6" i="1"/>
  <c r="C1210" i="22" s="1"/>
  <c r="W20" i="16"/>
  <c r="W15" i="16"/>
  <c r="C814" i="22" s="1"/>
  <c r="W14" i="16"/>
  <c r="C793" i="22" s="1"/>
  <c r="C898" i="22" l="1"/>
  <c r="W22" i="16"/>
  <c r="C940" i="22" s="1"/>
  <c r="C669" i="22"/>
  <c r="C732" i="22"/>
  <c r="C675" i="22"/>
  <c r="C738" i="22"/>
  <c r="C670" i="22"/>
  <c r="C733" i="22"/>
  <c r="C673" i="22"/>
  <c r="C736" i="22"/>
  <c r="C676" i="22"/>
  <c r="C739" i="22"/>
  <c r="C677" i="22"/>
  <c r="C740" i="22"/>
  <c r="C681" i="22"/>
  <c r="C744" i="22"/>
  <c r="C674" i="22"/>
  <c r="C737" i="22"/>
  <c r="C671" i="22"/>
  <c r="C734" i="22"/>
  <c r="C672" i="22"/>
  <c r="C735" i="22"/>
  <c r="C668" i="22"/>
  <c r="C731" i="22"/>
  <c r="I5" i="1"/>
  <c r="C1194" i="22" s="1"/>
  <c r="C1215" i="22"/>
  <c r="F5" i="1"/>
  <c r="C1191" i="22" s="1"/>
  <c r="C1212" i="22"/>
  <c r="J5" i="1"/>
  <c r="C1195" i="22" s="1"/>
  <c r="C1216" i="22"/>
  <c r="S5" i="1"/>
  <c r="C1204" i="22" s="1"/>
  <c r="C1225" i="22"/>
  <c r="L21" i="1"/>
  <c r="C1533" i="22" s="1"/>
  <c r="C1386" i="22"/>
  <c r="V5" i="1"/>
  <c r="C1207" i="22" s="1"/>
  <c r="C1228" i="22"/>
  <c r="G5" i="1"/>
  <c r="C1192" i="22" s="1"/>
  <c r="C1213" i="22"/>
  <c r="K5" i="1"/>
  <c r="C1196" i="22" s="1"/>
  <c r="C1217" i="22"/>
  <c r="T5" i="1"/>
  <c r="C1205" i="22" s="1"/>
  <c r="C1226" i="22"/>
  <c r="E5" i="1"/>
  <c r="C1190" i="22" s="1"/>
  <c r="C1211" i="22"/>
  <c r="H5" i="1"/>
  <c r="C1193" i="22" s="1"/>
  <c r="C1214" i="22"/>
  <c r="P5" i="1"/>
  <c r="C1201" i="22" s="1"/>
  <c r="C1222" i="22"/>
  <c r="U5" i="1"/>
  <c r="C1206" i="22" s="1"/>
  <c r="C1227" i="22"/>
  <c r="AB37" i="15"/>
  <c r="AA37" i="15"/>
  <c r="W22" i="1"/>
  <c r="C1565" i="22" s="1"/>
  <c r="W14" i="1"/>
  <c r="C1397" i="22" s="1"/>
  <c r="W17" i="16"/>
  <c r="C856" i="22" s="1"/>
  <c r="E13" i="1"/>
  <c r="C1358" i="22" s="1"/>
  <c r="F13" i="1"/>
  <c r="C1359" i="22" s="1"/>
  <c r="U13" i="1"/>
  <c r="C1374" i="22" s="1"/>
  <c r="I13" i="1"/>
  <c r="C1362" i="22" s="1"/>
  <c r="P13" i="1"/>
  <c r="C1369" i="22" s="1"/>
  <c r="I21" i="1"/>
  <c r="D5" i="1"/>
  <c r="W6" i="1"/>
  <c r="C1229" i="22" s="1"/>
  <c r="H13" i="1"/>
  <c r="C1361" i="22" s="1"/>
  <c r="V13" i="1"/>
  <c r="C1375" i="22" s="1"/>
  <c r="T13" i="1"/>
  <c r="C1373" i="22" s="1"/>
  <c r="J13" i="1"/>
  <c r="C1363" i="22" s="1"/>
  <c r="D13" i="1"/>
  <c r="C1357" i="22" s="1"/>
  <c r="L13" i="1"/>
  <c r="C1365" i="22" s="1"/>
  <c r="Q13" i="1"/>
  <c r="C1370" i="22" s="1"/>
  <c r="K13" i="1"/>
  <c r="C1364" i="22" s="1"/>
  <c r="G13" i="1"/>
  <c r="C1360" i="22" s="1"/>
  <c r="S13" i="1"/>
  <c r="C1372" i="22" s="1"/>
  <c r="F21" i="1"/>
  <c r="Q21" i="1"/>
  <c r="U21" i="1" l="1"/>
  <c r="H21" i="1"/>
  <c r="H25" i="1" s="1"/>
  <c r="C1613" i="22" s="1"/>
  <c r="S21" i="1"/>
  <c r="S25" i="1" s="1"/>
  <c r="C1624" i="22" s="1"/>
  <c r="K21" i="1"/>
  <c r="K25" i="1" s="1"/>
  <c r="C1616" i="22" s="1"/>
  <c r="C616" i="22"/>
  <c r="C601" i="22"/>
  <c r="C615" i="22"/>
  <c r="C600" i="22"/>
  <c r="C688" i="22"/>
  <c r="F25" i="1"/>
  <c r="C1611" i="22" s="1"/>
  <c r="C1527" i="22"/>
  <c r="Q25" i="1"/>
  <c r="C1622" i="22" s="1"/>
  <c r="C1538" i="22"/>
  <c r="I25" i="1"/>
  <c r="C1614" i="22" s="1"/>
  <c r="C1530" i="22"/>
  <c r="P21" i="1"/>
  <c r="J21" i="1"/>
  <c r="L25" i="1"/>
  <c r="C1617" i="22" s="1"/>
  <c r="G21" i="1"/>
  <c r="E21" i="1"/>
  <c r="C1540" i="22"/>
  <c r="V21" i="1"/>
  <c r="T21" i="1"/>
  <c r="D21" i="1"/>
  <c r="C1189" i="22"/>
  <c r="U25" i="1"/>
  <c r="C1626" i="22" s="1"/>
  <c r="C1542" i="22"/>
  <c r="C1529" i="22"/>
  <c r="W13" i="1"/>
  <c r="C1376" i="22" s="1"/>
  <c r="W12" i="16"/>
  <c r="W23" i="16" s="1"/>
  <c r="C64" i="22"/>
  <c r="X12" i="15"/>
  <c r="W12" i="15"/>
  <c r="V12" i="15"/>
  <c r="U12" i="15"/>
  <c r="S12" i="15"/>
  <c r="N12" i="15"/>
  <c r="M12" i="15"/>
  <c r="L12" i="15"/>
  <c r="K12" i="15"/>
  <c r="J12" i="15"/>
  <c r="I12" i="15"/>
  <c r="H12" i="15"/>
  <c r="G12" i="15"/>
  <c r="F12" i="15"/>
  <c r="C1532" i="22" l="1"/>
  <c r="H39" i="15"/>
  <c r="C110" i="22"/>
  <c r="U39" i="15"/>
  <c r="C123" i="22"/>
  <c r="I39" i="15"/>
  <c r="C111" i="22"/>
  <c r="M39" i="15"/>
  <c r="C115" i="22"/>
  <c r="V39" i="15"/>
  <c r="C124" i="22"/>
  <c r="F39" i="15"/>
  <c r="C108" i="22"/>
  <c r="J39" i="15"/>
  <c r="C112" i="22"/>
  <c r="N39" i="15"/>
  <c r="C116" i="22"/>
  <c r="W39" i="15"/>
  <c r="C125" i="22"/>
  <c r="G39" i="15"/>
  <c r="C109" i="22"/>
  <c r="K39" i="15"/>
  <c r="C113" i="22"/>
  <c r="S39" i="15"/>
  <c r="C121" i="22"/>
  <c r="C126" i="22"/>
  <c r="L39" i="15"/>
  <c r="C114" i="22"/>
  <c r="D25" i="1"/>
  <c r="C1609" i="22" s="1"/>
  <c r="C1525" i="22"/>
  <c r="J25" i="1"/>
  <c r="C1615" i="22" s="1"/>
  <c r="C1531" i="22"/>
  <c r="T25" i="1"/>
  <c r="C1625" i="22" s="1"/>
  <c r="C1541" i="22"/>
  <c r="E25" i="1"/>
  <c r="C1610" i="22" s="1"/>
  <c r="C1526" i="22"/>
  <c r="P25" i="1"/>
  <c r="C1621" i="22" s="1"/>
  <c r="C1537" i="22"/>
  <c r="V25" i="1"/>
  <c r="C1627" i="22" s="1"/>
  <c r="C1543" i="22"/>
  <c r="G25" i="1"/>
  <c r="C1612" i="22" s="1"/>
  <c r="C1528" i="22"/>
  <c r="C961" i="22"/>
  <c r="C772" i="22"/>
  <c r="C41" i="15"/>
  <c r="E12" i="15"/>
  <c r="C536" i="22" l="1"/>
  <c r="C610" i="22"/>
  <c r="C543" i="22"/>
  <c r="C617" i="22"/>
  <c r="C531" i="22"/>
  <c r="C605" i="22"/>
  <c r="C538" i="22"/>
  <c r="C612" i="22"/>
  <c r="C530" i="22"/>
  <c r="C604" i="22"/>
  <c r="C537" i="22"/>
  <c r="C611" i="22"/>
  <c r="C545" i="22"/>
  <c r="C619" i="22"/>
  <c r="C548" i="22"/>
  <c r="C535" i="22"/>
  <c r="C609" i="22"/>
  <c r="C547" i="22"/>
  <c r="C621" i="22"/>
  <c r="C534" i="22"/>
  <c r="C608" i="22"/>
  <c r="C546" i="22"/>
  <c r="C620" i="22"/>
  <c r="C533" i="22"/>
  <c r="C607" i="22"/>
  <c r="C532" i="22"/>
  <c r="C606" i="22"/>
  <c r="E39" i="15"/>
  <c r="C107" i="22"/>
  <c r="C549" i="22"/>
  <c r="C84" i="22"/>
  <c r="C624" i="22"/>
  <c r="W29" i="16"/>
  <c r="C1066" i="22" s="1"/>
  <c r="W28" i="16"/>
  <c r="C1045" i="22" s="1"/>
  <c r="W26" i="16"/>
  <c r="C1003" i="22" s="1"/>
  <c r="W27" i="16"/>
  <c r="C1024" i="22" s="1"/>
  <c r="C529" i="22" l="1"/>
  <c r="C603" i="22"/>
  <c r="W30" i="16"/>
  <c r="C1087" i="22" s="1"/>
  <c r="C21" i="1"/>
  <c r="C1524" i="22" s="1"/>
  <c r="C25" i="1" l="1"/>
  <c r="W21" i="1"/>
  <c r="C1544" i="22" s="1"/>
  <c r="W5" i="1"/>
  <c r="C1208" i="22" s="1"/>
  <c r="W25" i="1" l="1"/>
  <c r="C1628" i="22" s="1"/>
  <c r="C1608" i="22"/>
  <c r="C448" i="22" l="1"/>
  <c r="C498" i="22"/>
  <c r="Y32" i="15"/>
  <c r="Y33" i="15" s="1"/>
  <c r="X33" i="15"/>
  <c r="C523" i="22" s="1"/>
  <c r="X37" i="15"/>
  <c r="V11" i="16" s="1"/>
  <c r="C499" i="22" l="1"/>
  <c r="W11" i="16"/>
  <c r="C751" i="22" s="1"/>
  <c r="C750" i="22"/>
  <c r="Y37" i="15"/>
  <c r="C524" i="22"/>
  <c r="C598" i="22"/>
  <c r="X39" i="15"/>
  <c r="C622" i="22" s="1"/>
  <c r="Y39" i="15" l="1"/>
  <c r="C623" i="22" s="1"/>
  <c r="C599" i="22"/>
</calcChain>
</file>

<file path=xl/sharedStrings.xml><?xml version="1.0" encoding="utf-8"?>
<sst xmlns="http://schemas.openxmlformats.org/spreadsheetml/2006/main" count="9208" uniqueCount="2614">
  <si>
    <t>CONCEPTO</t>
  </si>
  <si>
    <t>CONCEPTO
(PARA TODAS LAS FUENTES)</t>
  </si>
  <si>
    <t>OBSERVACIONES</t>
  </si>
  <si>
    <t>TOTAL</t>
  </si>
  <si>
    <t>RESERVAS PRESUPUESTALES</t>
  </si>
  <si>
    <t xml:space="preserve">DOCENTE DE PLANTA </t>
  </si>
  <si>
    <t>DOCENTE OCASIONAL</t>
  </si>
  <si>
    <t>DOCENTE CATEDRATICO</t>
  </si>
  <si>
    <t>DIRECTIVOS</t>
  </si>
  <si>
    <t>DETALLE / FUENTE</t>
  </si>
  <si>
    <t>Convenios y contratos.</t>
  </si>
  <si>
    <t>Estudiantes de Pregrado</t>
  </si>
  <si>
    <t>Doctorado</t>
  </si>
  <si>
    <t>Total</t>
  </si>
  <si>
    <t>%</t>
  </si>
  <si>
    <t xml:space="preserve">CONCEPTO </t>
  </si>
  <si>
    <t>FONDOS REGALIAS</t>
  </si>
  <si>
    <t>INGRESOS OPERACIONALES</t>
  </si>
  <si>
    <t>OBSERVACION</t>
  </si>
  <si>
    <t xml:space="preserve">TOTAL </t>
  </si>
  <si>
    <t xml:space="preserve">EJ/ PROCESO LABORAL </t>
  </si>
  <si>
    <t>VALOR</t>
  </si>
  <si>
    <t>VALOR PRETENCIONES</t>
  </si>
  <si>
    <t>FUENTE DE LOS RECURSOS
 EMBARGADOS</t>
  </si>
  <si>
    <t>VALOR
RECURSOS EMBARGADOS</t>
  </si>
  <si>
    <t>EJ/ CUOTA PARTE PENSIONAL</t>
  </si>
  <si>
    <t>VIGENCIA 
ORIGINAL DE LA OBLIGACION</t>
  </si>
  <si>
    <t>FUENTE</t>
  </si>
  <si>
    <t xml:space="preserve">DESTINACION </t>
  </si>
  <si>
    <t>DESTINACION</t>
  </si>
  <si>
    <t>FUENTE DE RECURSOS CON LAS QUE FUERON CONSTITUIDAS</t>
  </si>
  <si>
    <t>VALOR
CORTO PLAZO</t>
  </si>
  <si>
    <t>VALOR LARGO 
PLAZO</t>
  </si>
  <si>
    <t>DESTINACIÓN PREVISTA CUANDO
 SE HAGAN EFECTIVAS</t>
  </si>
  <si>
    <t>LA UNIVERSIDAD TIENE PASIVO PENSIONAL A CARGO?</t>
  </si>
  <si>
    <t>PLAZO</t>
  </si>
  <si>
    <t>ESTADO</t>
  </si>
  <si>
    <t>ENTIDAD
OBSERVACION</t>
  </si>
  <si>
    <t>Apoyo a la gestión (sin convenios y contratos de fuentes de destinación específica).</t>
  </si>
  <si>
    <t>NIVEL</t>
  </si>
  <si>
    <t xml:space="preserve">TIPO </t>
  </si>
  <si>
    <t>ANEXO 7
INFORMACION PERSONAL Y ESTUDIANTES</t>
  </si>
  <si>
    <t>VALOR
LARGO PLAZO</t>
  </si>
  <si>
    <t>La proyección de gastos de personal actual, inluye  el costo total de la planta incluyendo cargos provistos y no provistos?</t>
  </si>
  <si>
    <t>¿ La proyección de gastos de personal actual, inluye  el incremento por asignacion de nuevos puntos docentes  o bonificaciones  por  aplicación del Decreto 1279 ?</t>
  </si>
  <si>
    <t>SI/ NO</t>
  </si>
  <si>
    <t>CARGO</t>
  </si>
  <si>
    <t>NOMBRE</t>
  </si>
  <si>
    <t>CORREO ELECTRONICO</t>
  </si>
  <si>
    <t>TELEFONO FIJO</t>
  </si>
  <si>
    <t>CELULAR</t>
  </si>
  <si>
    <t>JEFE OFICINA DE PLANEACION</t>
  </si>
  <si>
    <t xml:space="preserve">DATOS DE CONTACTO DE ENLACES PARA TEMAS FINANCIEROS EN LA IES: </t>
  </si>
  <si>
    <t>JEFE O DIRECTOR FINANCIERO</t>
  </si>
  <si>
    <t>DETALLE / EXPLICACION</t>
  </si>
  <si>
    <t>VICERECTOR ADMINISTRATIVO Y FINANCIERO</t>
  </si>
  <si>
    <t>Tecnológica</t>
  </si>
  <si>
    <t>RESPONSABLE DILIGENCIAMIENTO DEL PRESENTE INSTRUMENTO</t>
  </si>
  <si>
    <t>EXCEDENTE O DÉFICIT DEL EJERCICIO</t>
  </si>
  <si>
    <t>SI ( X )</t>
  </si>
  <si>
    <t>NO ( X )</t>
  </si>
  <si>
    <t>OTROS INGRESOS</t>
  </si>
  <si>
    <r>
      <t xml:space="preserve">APORTES FUNCIONAMIENTO
</t>
    </r>
    <r>
      <rPr>
        <sz val="6"/>
        <color rgb="FFC00000"/>
        <rFont val="Arial"/>
        <family val="2"/>
      </rPr>
      <t>(ENTIDAD TERRITORIAL)</t>
    </r>
  </si>
  <si>
    <r>
      <t xml:space="preserve">APORTES FUNCIONAMIENTO
</t>
    </r>
    <r>
      <rPr>
        <sz val="6"/>
        <color rgb="FFC00000"/>
        <rFont val="Arial Narrow"/>
        <family val="2"/>
      </rPr>
      <t>(NACIÓN)</t>
    </r>
  </si>
  <si>
    <r>
      <t xml:space="preserve">APORTES 
INVERSIÓN 
</t>
    </r>
    <r>
      <rPr>
        <sz val="6"/>
        <color rgb="FFC00000"/>
        <rFont val="Arial"/>
        <family val="2"/>
      </rPr>
      <t>(NACIÓN)</t>
    </r>
  </si>
  <si>
    <r>
      <t xml:space="preserve">APORTES
INVERSIÓN 
</t>
    </r>
    <r>
      <rPr>
        <sz val="6"/>
        <color rgb="FFC00000"/>
        <rFont val="Arial"/>
        <family val="2"/>
      </rPr>
      <t>(ENTIDAD TERRITORIAL)</t>
    </r>
  </si>
  <si>
    <r>
      <t xml:space="preserve">RECURSOS PROPIOS 
</t>
    </r>
    <r>
      <rPr>
        <sz val="6"/>
        <color rgb="FFC00000"/>
        <rFont val="Arial"/>
        <family val="2"/>
      </rPr>
      <t>(PRESTACIÓN DEL SERVICIO ACADÉMICO)</t>
    </r>
  </si>
  <si>
    <r>
      <t xml:space="preserve"> RECURSOS PROPIOS </t>
    </r>
    <r>
      <rPr>
        <sz val="6"/>
        <color rgb="FFC00000"/>
        <rFont val="Arial"/>
        <family val="2"/>
      </rPr>
      <t>(EXTENSIÓN Y CONTINUA)</t>
    </r>
  </si>
  <si>
    <r>
      <t xml:space="preserve">RECURSOS PROPIOS 
</t>
    </r>
    <r>
      <rPr>
        <sz val="6"/>
        <color rgb="FFC00000"/>
        <rFont val="Arial"/>
        <family val="2"/>
      </rPr>
      <t>(OTROS)</t>
    </r>
  </si>
  <si>
    <t>RECURSOS
CREE</t>
  </si>
  <si>
    <r>
      <t xml:space="preserve"> RECURSOS ESTAMPILLAS </t>
    </r>
    <r>
      <rPr>
        <sz val="6"/>
        <color rgb="FFC00000"/>
        <rFont val="Arial"/>
        <family val="2"/>
      </rPr>
      <t>(PROUNIVERSIDADES
ESTATALES)</t>
    </r>
  </si>
  <si>
    <r>
      <t xml:space="preserve"> RECURSOS ESTAMPILLAS </t>
    </r>
    <r>
      <rPr>
        <sz val="6"/>
        <color rgb="FFC00000"/>
        <rFont val="Arial"/>
        <family val="2"/>
      </rPr>
      <t>(OTRAS)</t>
    </r>
  </si>
  <si>
    <t>FONDOS UNIDAD DE SALUD</t>
  </si>
  <si>
    <r>
      <t xml:space="preserve">CONVENIOS
</t>
    </r>
    <r>
      <rPr>
        <sz val="6"/>
        <color rgb="FFC00000"/>
        <rFont val="Arial"/>
        <family val="2"/>
      </rPr>
      <t>(CONVENIOS  INTERADMINISTRATIVOS Y CONTRATOS)</t>
    </r>
  </si>
  <si>
    <r>
      <t xml:space="preserve">FONDOS
 ESPECIALES 
</t>
    </r>
    <r>
      <rPr>
        <sz val="6"/>
        <color rgb="FFC00000"/>
        <rFont val="Arial"/>
        <family val="2"/>
      </rPr>
      <t>(ESTATUTARIOS IES)</t>
    </r>
  </si>
  <si>
    <t>2. INGRESOS RECAUDADOS</t>
  </si>
  <si>
    <t>3. GASTOS COMPROMETIDOS</t>
  </si>
  <si>
    <t>4. PAGOS</t>
  </si>
  <si>
    <t>(=) EXCEDENTE O DÉFICIT OPERACIONAL</t>
  </si>
  <si>
    <t>1. DISPONIBILIDADES</t>
  </si>
  <si>
    <r>
      <t>3. CUENTAS POR COBRAR</t>
    </r>
    <r>
      <rPr>
        <b/>
        <sz val="9"/>
        <color rgb="FFFF0000"/>
        <rFont val="Arial"/>
        <family val="2"/>
      </rPr>
      <t xml:space="preserve"> </t>
    </r>
    <r>
      <rPr>
        <sz val="6"/>
        <color rgb="FFFF0000"/>
        <rFont val="Arial"/>
        <family val="2"/>
      </rPr>
      <t>(QUE RESPALDEN  COMPROMISOS DE LA VIGENCIA Y SEAN RECUPERABLES EN EL CORTO PLAZO)</t>
    </r>
  </si>
  <si>
    <t>4. EXIGIBILIDADES</t>
  </si>
  <si>
    <t>5. FONDOS TERCEROS</t>
  </si>
  <si>
    <t>6. (=) TOTAL FONDOS DISPONIBLES EN TESORERIA (1 - 5)</t>
  </si>
  <si>
    <t>7. (=) OTRAS OBLIGACIONES CONTRAIDAS (7.1. + 7.2.)</t>
  </si>
  <si>
    <t>8. (=) RESULTADO  (6 - 7)</t>
  </si>
  <si>
    <t>CONCEPTO
PRESUPUESTO</t>
  </si>
  <si>
    <t>CONCEPTO DEL GASTO</t>
  </si>
  <si>
    <t>CONCEPTO DEL INGRESO</t>
  </si>
  <si>
    <t>2019-1</t>
  </si>
  <si>
    <t>CUENTAS POR PAGAR</t>
  </si>
  <si>
    <t>REZAGO PRESUPUESTAL</t>
  </si>
  <si>
    <t>TOTAL PRESUPUESTO INGRESOS</t>
  </si>
  <si>
    <t>TOTAL GASTOS COMPROMETIDOS</t>
  </si>
  <si>
    <t>INGRESOS POR TRANSFERENCIAS Y SUBVENCIONES</t>
  </si>
  <si>
    <t>OTROS INGRESOS OPERACIONALES</t>
  </si>
  <si>
    <t>INGRESOS POR VENTA DE SERVICIOS</t>
  </si>
  <si>
    <t>COSTOS DE VENTAS DE BIENES</t>
  </si>
  <si>
    <t>COSTOS DE PERSONAL Y SERVICIOS</t>
  </si>
  <si>
    <t xml:space="preserve">GASTOS DE ADMINISTRACIÓN Y OPERACIÓN </t>
  </si>
  <si>
    <t>OTROS GASTOS OPERACIONALES</t>
  </si>
  <si>
    <t>INGRESOS FISCALES</t>
  </si>
  <si>
    <t>ACTIVO NO CORRIENTE</t>
  </si>
  <si>
    <t>TOTAL ACTIVO</t>
  </si>
  <si>
    <t>PASIVO NO CORRIENTE</t>
  </si>
  <si>
    <t>TOTAL PASIVO</t>
  </si>
  <si>
    <t>PATRIMONIO</t>
  </si>
  <si>
    <t>PASIVO CORRIENTE</t>
  </si>
  <si>
    <t>TOTAL PASIVO + PATRIMONIO</t>
  </si>
  <si>
    <t>Validador</t>
  </si>
  <si>
    <r>
      <rPr>
        <b/>
        <sz val="9"/>
        <rFont val="Arial"/>
        <family val="2"/>
      </rPr>
      <t>* NOTA:</t>
    </r>
    <r>
      <rPr>
        <sz val="9"/>
        <rFont val="Arial"/>
        <family val="2"/>
      </rPr>
      <t xml:space="preserve"> VERIFIQUE QUE LA APROPIACIÓN DISPONIBLE PARA </t>
    </r>
    <r>
      <rPr>
        <b/>
        <u/>
        <sz val="9"/>
        <rFont val="Arial"/>
        <family val="2"/>
      </rPr>
      <t>GASTOS DE FUNCIONAMIENTO</t>
    </r>
    <r>
      <rPr>
        <sz val="9"/>
        <rFont val="Arial"/>
        <family val="2"/>
      </rPr>
      <t xml:space="preserve"> CORRESPONDA CON EL PRESUPUESTO OFICIAL DE LA INSTITUCIÓN EDUCATIVA.</t>
    </r>
  </si>
  <si>
    <r>
      <rPr>
        <b/>
        <sz val="9"/>
        <rFont val="Arial"/>
        <family val="2"/>
      </rPr>
      <t>* NOTA:</t>
    </r>
    <r>
      <rPr>
        <sz val="9"/>
        <rFont val="Arial"/>
        <family val="2"/>
      </rPr>
      <t xml:space="preserve"> VERIFIQUE QUE LA APROPIACIÓN DISPONIBLE PARA </t>
    </r>
    <r>
      <rPr>
        <b/>
        <u/>
        <sz val="9"/>
        <rFont val="Arial"/>
        <family val="2"/>
      </rPr>
      <t>GASTOS DE INVERSIÓN</t>
    </r>
    <r>
      <rPr>
        <sz val="9"/>
        <rFont val="Arial"/>
        <family val="2"/>
      </rPr>
      <t xml:space="preserve"> CORRESPONDA CON EL PRESUPUESTO OFICIAL DE LA INSTITUCIÓN EDUCATIVA.</t>
    </r>
  </si>
  <si>
    <r>
      <rPr>
        <b/>
        <sz val="9"/>
        <rFont val="Arial"/>
        <family val="2"/>
      </rPr>
      <t>* NOTA:</t>
    </r>
    <r>
      <rPr>
        <sz val="9"/>
        <rFont val="Arial"/>
        <family val="2"/>
      </rPr>
      <t xml:space="preserve"> VERIFIQUE QUE LA APROPIACIÓN DISPONIBLE PARA </t>
    </r>
    <r>
      <rPr>
        <b/>
        <u/>
        <sz val="9"/>
        <rFont val="Arial"/>
        <family val="2"/>
      </rPr>
      <t>EL SERVICIO A LA DEUDA</t>
    </r>
    <r>
      <rPr>
        <sz val="9"/>
        <rFont val="Arial"/>
        <family val="2"/>
      </rPr>
      <t xml:space="preserve"> CORRESPONDA CON EL PRESUPUESTO OFICIAL DE LA INSTITUCIÓN EDUCATIVA.</t>
    </r>
  </si>
  <si>
    <t>TOTAL GASTOS DE FUNCIONAMIENTO</t>
  </si>
  <si>
    <t xml:space="preserve">TOTAL GASTOS DE INVERSIÓN </t>
  </si>
  <si>
    <t>ANEXO 6
INFORMACION FINANCIERA DETALLADA 
(cifras en pesos)</t>
  </si>
  <si>
    <r>
      <t xml:space="preserve">OBSERVACIONES </t>
    </r>
    <r>
      <rPr>
        <sz val="7"/>
        <color rgb="FFFF0000"/>
        <rFont val="Arial"/>
        <family val="2"/>
      </rPr>
      <t>(EN ESTE CAMPO PODRÁ AMPLIAR LA INFORMACIÓN QUE CONSIDERE PERTINENTE)</t>
    </r>
  </si>
  <si>
    <t xml:space="preserve">2. FONDOS TESORERIA </t>
  </si>
  <si>
    <r>
      <t>1. INGRESOS PROGRAMADOS</t>
    </r>
    <r>
      <rPr>
        <sz val="9"/>
        <color rgb="FF000000"/>
        <rFont val="Arial"/>
        <family val="2"/>
      </rPr>
      <t xml:space="preserve"> </t>
    </r>
    <r>
      <rPr>
        <sz val="8"/>
        <color rgb="FFFF0000"/>
        <rFont val="Arial"/>
        <family val="2"/>
      </rPr>
      <t>(Presupuesto Definitivo)</t>
    </r>
  </si>
  <si>
    <r>
      <t>3. GASTOS PROGRAMADOS</t>
    </r>
    <r>
      <rPr>
        <sz val="9"/>
        <rFont val="Arial"/>
        <family val="2"/>
      </rPr>
      <t xml:space="preserve"> </t>
    </r>
    <r>
      <rPr>
        <sz val="8"/>
        <color rgb="FFFF0000"/>
        <rFont val="Arial"/>
        <family val="2"/>
      </rPr>
      <t>(Presupuesto Definitivo)</t>
    </r>
  </si>
  <si>
    <t>4. FUNCIONAMIENTO</t>
  </si>
  <si>
    <t>5. INVERSIÓN</t>
  </si>
  <si>
    <t>6. SERVICIO A LA DEUDA</t>
  </si>
  <si>
    <t>ASESOR</t>
  </si>
  <si>
    <t>PROFESIONAL</t>
  </si>
  <si>
    <t xml:space="preserve">TECNICO </t>
  </si>
  <si>
    <t>ASISTENCIAL</t>
  </si>
  <si>
    <t>PROVISIONES, DEPRECIACIONES , AMORTIZACIONES Y DETERIORO</t>
  </si>
  <si>
    <t>13. SERVICIO A LA DEUDA</t>
  </si>
  <si>
    <t>6.1 INFORMACION INVERSIONES</t>
  </si>
  <si>
    <t>6.2 INFORMACION DE RECURSOS E INVERSIONES EN EL EXTERIOR</t>
  </si>
  <si>
    <t>6.4 INFORMACION DE CUENTAS POR COBRAR ( RECUPERABLES)</t>
  </si>
  <si>
    <t>6.5 INFORMACION PASIVO PENSIONAL</t>
  </si>
  <si>
    <t>6.7 DETALLE PASIVOS EXIGIBLES</t>
  </si>
  <si>
    <t>6.9 INFORMACION DE PASIVOS FINANCIEROS</t>
  </si>
  <si>
    <t>6.10 CUENTAS POR COBRAR A ENTIDAD TERRITORIAL</t>
  </si>
  <si>
    <t>1. Planta docente:</t>
  </si>
  <si>
    <t>2. Planta no docente:</t>
  </si>
  <si>
    <t xml:space="preserve">3, Provisionales y supernumerarios </t>
  </si>
  <si>
    <t>4. Honorarios:</t>
  </si>
  <si>
    <t>5. Remuneración de Servicios Técnicos</t>
  </si>
  <si>
    <t>6. Información Matricula - Información No de estudiantes</t>
  </si>
  <si>
    <t>Valor de compromisos por cada concepto del gasto y de acuerdo a cada fuente del ingreso</t>
  </si>
  <si>
    <r>
      <t xml:space="preserve"> RECURSOS ESTAMPILLAS 
</t>
    </r>
    <r>
      <rPr>
        <sz val="6"/>
        <color rgb="FFC00000"/>
        <rFont val="Arial"/>
        <family val="2"/>
      </rPr>
      <t>(OTRAS)</t>
    </r>
  </si>
  <si>
    <r>
      <t xml:space="preserve"> RECURSOS ESTAMPILLAS 
</t>
    </r>
    <r>
      <rPr>
        <sz val="6"/>
        <color rgb="FFC00000"/>
        <rFont val="Arial"/>
        <family val="2"/>
      </rPr>
      <t>(PRO UNAL Y DEMÁS UNIVERSIDADES)</t>
    </r>
  </si>
  <si>
    <t>Cantidad estudiantes presencial</t>
  </si>
  <si>
    <t>Cantidad estudiantes a distancia</t>
  </si>
  <si>
    <t>Formación Técnica Profesional</t>
  </si>
  <si>
    <t>Estudiantes de Posgrado</t>
  </si>
  <si>
    <t>Especialización</t>
  </si>
  <si>
    <t>Maestría</t>
  </si>
  <si>
    <t>1. GASTOS DE PERSONAL</t>
  </si>
  <si>
    <t xml:space="preserve">2. SERVICIOS PERSONALES INDIRECTOS </t>
  </si>
  <si>
    <t>3. GASTOS GENERALES</t>
  </si>
  <si>
    <t>4. GASTOS DE COMERCIALIZACIÓN</t>
  </si>
  <si>
    <t>5. PASIVO PENSIONAL</t>
  </si>
  <si>
    <r>
      <t xml:space="preserve">6. OTRAS TRANSFERENCIAS </t>
    </r>
    <r>
      <rPr>
        <sz val="6"/>
        <color rgb="FFFF0000"/>
        <rFont val="Arial"/>
        <family val="2"/>
      </rPr>
      <t>(DIFERENTES AL PASIVO PENSIONAL)</t>
    </r>
  </si>
  <si>
    <t>7. TALENTO HUMANO Y CUALIFICACIÓN DOCENTE</t>
  </si>
  <si>
    <t>8. INVESTIGACIÓN</t>
  </si>
  <si>
    <t>9. INFRAESTRUCTURA FÍSICA TECNOLÓGICA Y BIBLIOGRÁFICA.</t>
  </si>
  <si>
    <t xml:space="preserve">10. BIENESTAR </t>
  </si>
  <si>
    <t>11. GASTOS DE COMERCIALIZACIÓN</t>
  </si>
  <si>
    <t xml:space="preserve">12. OTROS </t>
  </si>
  <si>
    <t>(=) SALDO TESORERIA DISPONIBLE ( 5 - 6 - 7 - 8 - 9 )</t>
  </si>
  <si>
    <r>
      <t xml:space="preserve">Validador </t>
    </r>
    <r>
      <rPr>
        <sz val="11"/>
        <color theme="0" tint="-0.499984740745262"/>
        <rFont val="Arial"/>
        <family val="2"/>
      </rPr>
      <t>(presupuesto en equilibrio)</t>
    </r>
  </si>
  <si>
    <t>OTROS</t>
  </si>
  <si>
    <t>CÁLCULO ACTUARIAL DE FUTURAS PENSIONES</t>
  </si>
  <si>
    <r>
      <t xml:space="preserve"> SANEAMIENTO DE PASIVOS 
</t>
    </r>
    <r>
      <rPr>
        <sz val="6"/>
        <color rgb="FFC00000"/>
        <rFont val="Arial"/>
        <family val="2"/>
      </rPr>
      <t>(NACIÓN)</t>
    </r>
  </si>
  <si>
    <r>
      <t xml:space="preserve">INVERSIÓN - PFC
</t>
    </r>
    <r>
      <rPr>
        <sz val="6"/>
        <color rgb="FFC00000"/>
        <rFont val="Arial"/>
        <family val="2"/>
      </rPr>
      <t>(NACIÓN)</t>
    </r>
  </si>
  <si>
    <r>
      <t xml:space="preserve">EXCEDENTES COOPERATIVAS
</t>
    </r>
    <r>
      <rPr>
        <sz val="6"/>
        <color rgb="FFC00000"/>
        <rFont val="Arial"/>
        <family val="2"/>
      </rPr>
      <t>(NACIÓN)</t>
    </r>
  </si>
  <si>
    <t>RESULTADO PRESUPUESTAL POR FUENTE</t>
  </si>
  <si>
    <t>TOTAL GASTO COMPROMETIDO</t>
  </si>
  <si>
    <t>TIPO DE INVERSIÓN</t>
  </si>
  <si>
    <t>OBSERVACIÓN</t>
  </si>
  <si>
    <t>MESADAS PENSIONALES</t>
  </si>
  <si>
    <t>CUOTAS PARTES PENSIONALES POR PAGAR</t>
  </si>
  <si>
    <t>BONOS PENSIONALES</t>
  </si>
  <si>
    <t>AUXILIOS FUNERARIOS</t>
  </si>
  <si>
    <t>VALOR RECONOCIDO:</t>
  </si>
  <si>
    <t>SENTENCIAS JUDICIALES PAGADAS DURANTE LA VIGENCIA 2019</t>
  </si>
  <si>
    <t>SENTENCIAS EN FIRME PENDIENTES DE PAGO A 31/12/2019</t>
  </si>
  <si>
    <t>PROCESOS JUDICIALES ACTIVOS EN CURSO A 31/12/2019</t>
  </si>
  <si>
    <t>RECURSOS EMBARGADOS A 31/12/2019</t>
  </si>
  <si>
    <t>6.8 CONFORMACION DE LOS RECURSOS DEL BALANCE  ADICIONADOS PARA LA VIGENCIA 2020</t>
  </si>
  <si>
    <t>SALDO A 31/12/2019</t>
  </si>
  <si>
    <t>6.11 SUPUESTOS Y VARIABLES EN LA  PROYECCION DEL PRESUPUESTO 2020</t>
  </si>
  <si>
    <t>¿Con que porcentaje está proyectado el incremento salarial del año 2020?</t>
  </si>
  <si>
    <t>Durante la vigencia  2020  tiene previsto adelantar concurso para proveer los cargos vacantes?</t>
  </si>
  <si>
    <t>2019-2</t>
  </si>
  <si>
    <t>2020-1</t>
  </si>
  <si>
    <t>1. SALDO FINAL DE TESORERIA (CORRESPONDIENTE AL CIERRE 2018)</t>
  </si>
  <si>
    <t>(=) RESULTADO DE LA OPERACIÓN   ( 2 - 4)</t>
  </si>
  <si>
    <t>ANEXO 1
INFORMACIÓN CIERRE PRESUPUESTAL 2019
(cifras en pesos)</t>
  </si>
  <si>
    <t>ANEXO 2
INFORMACIÓN CIERRE TESORERIA 2019
(cifras en pesos)</t>
  </si>
  <si>
    <t>ANEXO 3
INFORMACIÓN CIERRE CONTABLE  2017 - 2018 - 2019
(cifras en pesos)</t>
  </si>
  <si>
    <t>ANEXO 4
ESTADO DE SITUACIÓN FISCAL
 (A 31 DE DICIEMBRE DE 2019)
(cifras en pesos)</t>
  </si>
  <si>
    <t xml:space="preserve"> CONSIDERACIONES PRESUPUESTO "FUNCIONAMIENTO" 2020
 (necesidades básicas de obligatorio cumplimiento en la vigencia que no estén contemplados en el presupuesto aprobado o que estén contempladas por mayor valor) 
(cifras en pesos)</t>
  </si>
  <si>
    <t>TOTAL PRESUPUESTO 2020</t>
  </si>
  <si>
    <t xml:space="preserve"> CONSIDERACIONES PRESUPUESTO "INVERSIÓN" 2020
 (necesidades básicas de obligatorio cumplimiento en la vigencia que no estén contemplados en los presupuestos vigentes o que estén contempladas por mayor valor)
(cifras en pesos)</t>
  </si>
  <si>
    <t xml:space="preserve"> CONSIDERACIONES PRESUPUESTO "SERVICIO A LA DEUDA" 2020
 (necesidades básicas de obligatorio cumplimiento en la vigencia que no estén contemplados en los presupuestos vigentes o que estén contempladas por mayor valor)
(cifras en pesos)</t>
  </si>
  <si>
    <t xml:space="preserve">6.3 INFORMACION DE RECURSOS RECIBIDOS EN ADMINISTRACION </t>
  </si>
  <si>
    <t>TRABAJADORES OFICIALES</t>
  </si>
  <si>
    <t>6.6 PROCESOS JUDICIALES ACTIVOS EN CONTRA DE LA INSTITUCIÓN</t>
  </si>
  <si>
    <t>TOTAL COSTOS OPERACIONALES</t>
  </si>
  <si>
    <t>TOTAL GASTOS OPERACIONALES</t>
  </si>
  <si>
    <r>
      <t xml:space="preserve">APROPIACIÓN
DEFINITIVA
</t>
    </r>
    <r>
      <rPr>
        <sz val="6"/>
        <color rgb="FFFF0000"/>
        <rFont val="Arial"/>
        <family val="2"/>
      </rPr>
      <t>(Presupuesto Definitivo Marzo 31)</t>
    </r>
  </si>
  <si>
    <t>1.1. INGRESOS CORRIENTES PROGRAMADOS</t>
  </si>
  <si>
    <t>1.2. INGRESOS DE RECURSOS DE CAPITAL PROGRAMADOS</t>
  </si>
  <si>
    <t xml:space="preserve"> (=) TOTAL INGRESOS PROGRAMADOS (1.1. + 1.2.)</t>
  </si>
  <si>
    <t xml:space="preserve">2.1. INGRESOS CORRIENTES RECAUDADOS </t>
  </si>
  <si>
    <t>2.2. INGRESOS DE RECURSOS DE CAPITAL RECAUDADOS</t>
  </si>
  <si>
    <t>(=) TOTAL INGRESOS RECAUDADOS (2.1. + 2.2.)</t>
  </si>
  <si>
    <t>4.1. GASTOS DE PERSONAL</t>
  </si>
  <si>
    <r>
      <t>4.1.1. PERSONAL DOCENTE</t>
    </r>
    <r>
      <rPr>
        <sz val="6"/>
        <color rgb="FFFF0000"/>
        <rFont val="Arial"/>
        <family val="2"/>
      </rPr>
      <t xml:space="preserve"> (INCLUYE SALARIOS  Y CONTRIBUCIONES INHERENTES)</t>
    </r>
  </si>
  <si>
    <r>
      <t xml:space="preserve">4.1.2. PERSONAL NO DOCENTE </t>
    </r>
    <r>
      <rPr>
        <sz val="6"/>
        <color rgb="FFFF0000"/>
        <rFont val="Arial"/>
        <family val="2"/>
      </rPr>
      <t>(INCLUYE SALARIOS Y CONTRIBUCIONES INHERENTES)</t>
    </r>
  </si>
  <si>
    <t xml:space="preserve">4.1.3. SERVICIOS PERSONALES INDIRECTOS </t>
  </si>
  <si>
    <t>4.2. GASTOS GENERALES</t>
  </si>
  <si>
    <t>4.3. GASTOS DE COMERCIALIZACIÓN</t>
  </si>
  <si>
    <t>4.4. PASIVO PENSIONAL</t>
  </si>
  <si>
    <r>
      <t xml:space="preserve">4.5. OTRAS TRANSFERENCIAS </t>
    </r>
    <r>
      <rPr>
        <sz val="6"/>
        <color rgb="FFFF0000"/>
        <rFont val="Arial"/>
        <family val="2"/>
      </rPr>
      <t>(DIFERENTES AL PASIVO PENSIONAL)</t>
    </r>
  </si>
  <si>
    <t>(=) TOTAL FUNCIONAMIENTO (4.1. + 4.2. + 4.3. + 4.4. + 4.5.)</t>
  </si>
  <si>
    <t>5.1. TALENTO HUMANO Y CUALIFICACIÓN DOCENTE</t>
  </si>
  <si>
    <t>5.2. INVESTIGACIÓN</t>
  </si>
  <si>
    <t>5.3. INFRAESTRUCTURA FÍSICA TECNOLÓGICA Y BIBLIOGRÁFICA</t>
  </si>
  <si>
    <t>5.4. BIENESTAR UNIVERSITARIO</t>
  </si>
  <si>
    <t>5.5. GASTOS DE COMERCIALIZACIÓN</t>
  </si>
  <si>
    <t xml:space="preserve">5.6. OTROS </t>
  </si>
  <si>
    <t>(=) TOTAL INVERSIÓN (5.1. + 5.2. + 5.3. + 5.4. + 5.5 + 5.6)</t>
  </si>
  <si>
    <t>6.1. SERVICIO A LA DEUDA</t>
  </si>
  <si>
    <t>(=) TOTAL SERVICIO A LA DEUDA (6.1.)</t>
  </si>
  <si>
    <t>2.1.  RECAUDOS DE LA VIGENCIA</t>
  </si>
  <si>
    <t>2.2.  RECAUDOS ADICIONADOS VIGENCIA ANTERIOR</t>
  </si>
  <si>
    <t>2.3.  RECURSOS POR ANTICIPADO DE LA VIGENCIA SIGUIENTE (Matriculas)</t>
  </si>
  <si>
    <t>4.1. PAGOS OBLIGACIONES DE LA VIGENCIA</t>
  </si>
  <si>
    <t>4.1.1. POR FUNCIONAMIENTO</t>
  </si>
  <si>
    <t>4.1.2. POR INVERSIÓN</t>
  </si>
  <si>
    <t>4.1.3. POR SERVICIO A LA DEUDA</t>
  </si>
  <si>
    <t>(=) TOTAL PAGOS OBLIGACIONES DE LA VIGENCIA (4.1.1. + 4.1.2.+ 4.1.3.)</t>
  </si>
  <si>
    <t>4.2. PAGOS OBLIGACIONES VIGENCIAS ANTERIORES</t>
  </si>
  <si>
    <t>4.2.1. POR FUNCIONAMIENTO</t>
  </si>
  <si>
    <t>4.2.2. POR INVERSIÓN</t>
  </si>
  <si>
    <t>4.2.3. POR SERVICIO A LA DEUDA</t>
  </si>
  <si>
    <t>(=) TOTAL PAGOS OBLIGACIONES VIGENCIAS ANTERIORES (4.2.1. + 4.2.2.+ 4.2.3.)</t>
  </si>
  <si>
    <r>
      <t>5.</t>
    </r>
    <r>
      <rPr>
        <sz val="10"/>
        <color rgb="FF000000"/>
        <rFont val="Times New Roman"/>
        <family val="1"/>
      </rPr>
      <t xml:space="preserve"> </t>
    </r>
    <r>
      <rPr>
        <sz val="10"/>
        <color rgb="FF000000"/>
        <rFont val="Arial Narrow"/>
        <family val="2"/>
      </rPr>
      <t xml:space="preserve">SALDO FONDOS TESORERIA </t>
    </r>
  </si>
  <si>
    <r>
      <t>6.</t>
    </r>
    <r>
      <rPr>
        <sz val="10"/>
        <color rgb="FF000000"/>
        <rFont val="Times New Roman"/>
        <family val="1"/>
      </rPr>
      <t> </t>
    </r>
    <r>
      <rPr>
        <sz val="10"/>
        <color rgb="FF000000"/>
        <rFont val="Arial Narrow"/>
        <family val="2"/>
      </rPr>
      <t>CUENTAS POR PAGAR  (PRESUPUESTALES)</t>
    </r>
  </si>
  <si>
    <r>
      <t>7.</t>
    </r>
    <r>
      <rPr>
        <sz val="10"/>
        <color rgb="FF000000"/>
        <rFont val="Times New Roman"/>
        <family val="1"/>
      </rPr>
      <t> </t>
    </r>
    <r>
      <rPr>
        <sz val="10"/>
        <color rgb="FF000000"/>
        <rFont val="Arial Narrow"/>
        <family val="2"/>
      </rPr>
      <t>RESERVAS PRESUPUESTALES</t>
    </r>
  </si>
  <si>
    <r>
      <t>8.</t>
    </r>
    <r>
      <rPr>
        <sz val="10"/>
        <color rgb="FF000000"/>
        <rFont val="Times New Roman"/>
        <family val="1"/>
      </rPr>
      <t> </t>
    </r>
    <r>
      <rPr>
        <sz val="10"/>
        <color rgb="FF000000"/>
        <rFont val="Arial Narrow"/>
        <family val="2"/>
      </rPr>
      <t>FONDOS  DE TERCEROS</t>
    </r>
  </si>
  <si>
    <t>9. CHEQUES NO COBRADOS/ PAGOS EN TRANSITO</t>
  </si>
  <si>
    <t>(+) OTROS INGRESOS NO OPERACIONALES</t>
  </si>
  <si>
    <t>(-) OTROS GASTOS NO OPERACIONALES</t>
  </si>
  <si>
    <t>ACTIVO CORRIENTE</t>
  </si>
  <si>
    <t>2.1. CAJA</t>
  </si>
  <si>
    <t>2.2. CUENTAS DE AHORRO ( SALDO REAL EN BANCOS)</t>
  </si>
  <si>
    <t>2.3. CUENTAS CORRIENTES ( SALDO REAL EN BANCOS)</t>
  </si>
  <si>
    <t>2.4. ENCARGOS FIDUCIARIOS</t>
  </si>
  <si>
    <t>2.5. INVERSIONES TEMPORALES</t>
  </si>
  <si>
    <t>5.1. FONDOS Y TESORERIAS DE TERCEROS</t>
  </si>
  <si>
    <t>5.2. OBLIGACIONES FINANCIERAS</t>
  </si>
  <si>
    <t>5.3. PROVEEDORES</t>
  </si>
  <si>
    <t>5.4. ACREEDORES VARIOS</t>
  </si>
  <si>
    <t>5.5. CUENTAS POR PAGAR</t>
  </si>
  <si>
    <t>5.6. CHEQUES NO COBRADOS</t>
  </si>
  <si>
    <t>7.1. RESERVAS PRESUPUESTALES</t>
  </si>
  <si>
    <t>7.2. PASIVOS EXIGIBLES</t>
  </si>
  <si>
    <r>
      <t xml:space="preserve">1.1. PERSONAL DOCENTE </t>
    </r>
    <r>
      <rPr>
        <sz val="6"/>
        <color rgb="FFFF0000"/>
        <rFont val="Arial"/>
        <family val="2"/>
      </rPr>
      <t>(INCLUYE SALARIOS  Y CONTRIBUCIONES)</t>
    </r>
  </si>
  <si>
    <r>
      <t xml:space="preserve">1.2. PERSONAL NO DOCENTE </t>
    </r>
    <r>
      <rPr>
        <sz val="6"/>
        <color rgb="FFFF0000"/>
        <rFont val="Arial"/>
        <family val="2"/>
      </rPr>
      <t>(INCLUYE SALARIOS Y CONTRIBUCIONES)</t>
    </r>
  </si>
  <si>
    <r>
      <t xml:space="preserve">FONDOS PENSIONALES
</t>
    </r>
    <r>
      <rPr>
        <sz val="6"/>
        <color rgb="FFC00000"/>
        <rFont val="Arial"/>
        <family val="2"/>
      </rPr>
      <t>(NACIÓN)</t>
    </r>
  </si>
  <si>
    <r>
      <t xml:space="preserve">FONDOS PENSIONALES
</t>
    </r>
    <r>
      <rPr>
        <sz val="6"/>
        <color rgb="FFC00000"/>
        <rFont val="Arial"/>
        <family val="2"/>
      </rPr>
      <t>(ENTIDAD TERRITORIAL)</t>
    </r>
  </si>
  <si>
    <r>
      <t xml:space="preserve"> RECURSOS PROPIOS 
</t>
    </r>
    <r>
      <rPr>
        <sz val="6"/>
        <color rgb="FFC00000"/>
        <rFont val="Arial"/>
        <family val="2"/>
      </rPr>
      <t>(EXTENSIÓN Y CONTINUA)</t>
    </r>
  </si>
  <si>
    <r>
      <t xml:space="preserve">FONDO PENSIONAL
</t>
    </r>
    <r>
      <rPr>
        <sz val="6"/>
        <color rgb="FFC00000"/>
        <rFont val="Arial"/>
        <family val="2"/>
      </rPr>
      <t>(APORTES NACIÓN)</t>
    </r>
  </si>
  <si>
    <r>
      <t xml:space="preserve">FONDO PENSIONAL
</t>
    </r>
    <r>
      <rPr>
        <sz val="6"/>
        <color rgb="FFC00000"/>
        <rFont val="Arial"/>
        <family val="2"/>
      </rPr>
      <t>(APORTES ENTIDAD TERRITORIAL)</t>
    </r>
  </si>
  <si>
    <t>SNIES</t>
  </si>
  <si>
    <t>ID</t>
  </si>
  <si>
    <t>HOJA</t>
  </si>
  <si>
    <t>HT1</t>
  </si>
  <si>
    <t>APORTES FUNCIONAMIENTO
(NACIÓN)</t>
  </si>
  <si>
    <t>APORTES FUNCIONAMIENTO
(ENTIDAD TERRITORIAL)</t>
  </si>
  <si>
    <t>APORTES 
INVERSIÓN 
(NACIÓN)</t>
  </si>
  <si>
    <t>APORTES
INVERSIÓN 
(ENTIDAD TERRITORIAL)</t>
  </si>
  <si>
    <t>RECURSOS PROPIOS 
(PRESTACIÓN DEL SERVICIO ACADÉMICO)</t>
  </si>
  <si>
    <t>RECURSOS PROPIOS 
(OTROS)</t>
  </si>
  <si>
    <t xml:space="preserve"> RECURSOS ESTAMPILLAS 
(PRO UNAL Y DEMÁS UNIVERSIDADES)</t>
  </si>
  <si>
    <t xml:space="preserve"> RECURSOS ESTAMPILLAS 
(OTRAS)</t>
  </si>
  <si>
    <t>INVERSIÓN - PFC
(NACIÓN)</t>
  </si>
  <si>
    <t xml:space="preserve"> SANEAMIENTO DE PASIVOS 
(NACIÓN)</t>
  </si>
  <si>
    <t>EXCEDENTES COOPERATIVAS
(NACIÓN)</t>
  </si>
  <si>
    <t>CONVENIOS
(CONVENIOS  INTERADMINISTRATIVOS Y CONTRATOS)</t>
  </si>
  <si>
    <t>FONDOS
 ESPECIALES 
(ESTATUTARIOS IES)</t>
  </si>
  <si>
    <t>FILA</t>
  </si>
  <si>
    <t>COLUMNA</t>
  </si>
  <si>
    <t>(FILA)</t>
  </si>
  <si>
    <t>(COLUMNA)</t>
  </si>
  <si>
    <t>CÓDIGO SNIES</t>
  </si>
  <si>
    <t>NOMBRE INST. DE EDUCACIÓN SUPERIOR</t>
  </si>
  <si>
    <t>Universidad Nacional de Colombia</t>
  </si>
  <si>
    <t>Universidad Pedagógica Nacional</t>
  </si>
  <si>
    <t xml:space="preserve">Universidad Pedagógica y Tecnológica de Colombia </t>
  </si>
  <si>
    <t>Universidad del Cauca</t>
  </si>
  <si>
    <t xml:space="preserve">Universidad Tecnológica de Pereira </t>
  </si>
  <si>
    <t>Universidad de Caldas</t>
  </si>
  <si>
    <t>Universidad de Córdoba</t>
  </si>
  <si>
    <t xml:space="preserve">Universidad Surcolombiana </t>
  </si>
  <si>
    <t>Universidad de la Amazonia</t>
  </si>
  <si>
    <t>Universidad Militar-Nueva Granada</t>
  </si>
  <si>
    <t xml:space="preserve">Universidad Tecnológica del Choco-Diego Luis Córdoba </t>
  </si>
  <si>
    <t>Universidad de los Llanos</t>
  </si>
  <si>
    <t>Universidad Popular del Cesar</t>
  </si>
  <si>
    <t xml:space="preserve">Universidad Colegio Mayor de Cundinamarca </t>
  </si>
  <si>
    <t>Universidad del Pacifico</t>
  </si>
  <si>
    <t>Universidad de Antioquia</t>
  </si>
  <si>
    <t>Universidad del Atlántico</t>
  </si>
  <si>
    <t>Universidad del Valle</t>
  </si>
  <si>
    <t>Universidad Industrial de Santander</t>
  </si>
  <si>
    <t>Universidad de Cartagena</t>
  </si>
  <si>
    <t>Universidad de Nariño</t>
  </si>
  <si>
    <t>Universidad del Tolima</t>
  </si>
  <si>
    <t>Universidad del Quindío</t>
  </si>
  <si>
    <t xml:space="preserve">Universidad Francisco de Paula Santander </t>
  </si>
  <si>
    <t xml:space="preserve">Universidad Francisco de Paula Santander Ocaña </t>
  </si>
  <si>
    <t>Universidad de Pamplona</t>
  </si>
  <si>
    <t xml:space="preserve">Universidad del Magdalena </t>
  </si>
  <si>
    <t>Universidad de Cundinamarca</t>
  </si>
  <si>
    <t>Universidad de Sucre</t>
  </si>
  <si>
    <t>Universidad de la Guajira</t>
  </si>
  <si>
    <t>Universidad Distrital-Francisco José de Caldas</t>
  </si>
  <si>
    <t xml:space="preserve">Universidad Nacional Abierta y a Distancia </t>
  </si>
  <si>
    <t>Universidad Autónoma Indigea e Intercultural</t>
  </si>
  <si>
    <t>Colegio Mayor de Antioquia</t>
  </si>
  <si>
    <t xml:space="preserve">Escuela Nacional del Deporte </t>
  </si>
  <si>
    <t>Instituto Departamental de Bellas Artes</t>
  </si>
  <si>
    <t>Instituto Universitario de la Paz</t>
  </si>
  <si>
    <t>Conservatorio del Tolima</t>
  </si>
  <si>
    <t>Politécnico Colombiano Jaime Isaza Cadavid</t>
  </si>
  <si>
    <t>Institución Universitaria Bellas Artes y Ciencias de Bolívar</t>
  </si>
  <si>
    <t xml:space="preserve">Unidad Central del Valle del Cauca </t>
  </si>
  <si>
    <t>Institución Universitaria de Envigado</t>
  </si>
  <si>
    <t xml:space="preserve">Instituto Superior de Educación Rural </t>
  </si>
  <si>
    <t>Colegio Mayor de Bolívar</t>
  </si>
  <si>
    <t>Colegio Mayor del Cauca</t>
  </si>
  <si>
    <t>Institución Universitaria Pascual Bravo</t>
  </si>
  <si>
    <t xml:space="preserve">Instituto Tecnológico del Putumayo </t>
  </si>
  <si>
    <t>Institución Universitaria ITSA</t>
  </si>
  <si>
    <t xml:space="preserve">Unidades Tecnológicas de Santander </t>
  </si>
  <si>
    <t xml:space="preserve">Tecnológico de Antioquia IU </t>
  </si>
  <si>
    <t xml:space="preserve">Institución Universitaria Antonio José Camacho </t>
  </si>
  <si>
    <t xml:space="preserve">Instituto Tecnológico Metropolitano </t>
  </si>
  <si>
    <t>Escuela Superior Tecnológica de Artes Débora Arango</t>
  </si>
  <si>
    <t xml:space="preserve">Instituto de Educación Técnica Profesional de Roldanillo </t>
  </si>
  <si>
    <t xml:space="preserve">Instituto Nacional de Formacion Tecnica Profesional San Juan del Cesar </t>
  </si>
  <si>
    <t>Instituto Nacional de Formacion Tecnica Profesional San Andrés</t>
  </si>
  <si>
    <t xml:space="preserve">Instituto Técnico Agrícola </t>
  </si>
  <si>
    <t xml:space="preserve">Escuela Tecnológica Instituto Técnico Central </t>
  </si>
  <si>
    <t xml:space="preserve">Instituto Técnico Nacional de Comercio Simón Rodríguez </t>
  </si>
  <si>
    <t xml:space="preserve">Instituto Tolimense de Formación Técnica Profesional </t>
  </si>
  <si>
    <t xml:space="preserve">Instituto Nacional de Formacion Tecnica Profesional Humberto Velásquez García </t>
  </si>
  <si>
    <t xml:space="preserve">Colegio Integrado Nacional Oriente de Caldas </t>
  </si>
  <si>
    <t>Institución Universitaria Digital de Antioquia</t>
  </si>
  <si>
    <t xml:space="preserve"> RECURSOS PROPIOS 
(EXTENSIÓN Y CONTINUA)</t>
  </si>
  <si>
    <t>FONDO PENSIONAL
(APORTES NACIÓN)</t>
  </si>
  <si>
    <t>FONDO PENSIONAL
(APORTES ENTIDAD TERRITORIAL)</t>
  </si>
  <si>
    <t>HT2</t>
  </si>
  <si>
    <t>OBSERVACIONES (EN ESTE CAMPO PODRÁ AMPLIAR LA INFORMACIÓN QUE CONSIDERE PERTINENTE)</t>
  </si>
  <si>
    <t>HT1.6.5</t>
  </si>
  <si>
    <t>HT1.6.6</t>
  </si>
  <si>
    <t>HT1.6.7</t>
  </si>
  <si>
    <t>HT1.6.8</t>
  </si>
  <si>
    <t>HT1.6.9</t>
  </si>
  <si>
    <t>HT1.6.10</t>
  </si>
  <si>
    <t>HT1.6.11</t>
  </si>
  <si>
    <t>HT1.6.12</t>
  </si>
  <si>
    <t>HT1.6.13</t>
  </si>
  <si>
    <t>HT1.6.14</t>
  </si>
  <si>
    <t>HT1.6.15</t>
  </si>
  <si>
    <t>HT1.6.16</t>
  </si>
  <si>
    <t>HT1.6.17</t>
  </si>
  <si>
    <t>HT1.6.18</t>
  </si>
  <si>
    <t>HT1.6.19</t>
  </si>
  <si>
    <t>HT1.6.20</t>
  </si>
  <si>
    <t>HT1.6.21</t>
  </si>
  <si>
    <t>HT1.6.22</t>
  </si>
  <si>
    <t>HT1.6.23</t>
  </si>
  <si>
    <t>HT1.6.24</t>
  </si>
  <si>
    <t>HT1.6.25</t>
  </si>
  <si>
    <t>HT1.7.5</t>
  </si>
  <si>
    <t>HT1.7.6</t>
  </si>
  <si>
    <t>HT1.7.7</t>
  </si>
  <si>
    <t>HT1.7.8</t>
  </si>
  <si>
    <t>HT1.7.9</t>
  </si>
  <si>
    <t>HT1.7.10</t>
  </si>
  <si>
    <t>HT1.7.11</t>
  </si>
  <si>
    <t>HT1.7.12</t>
  </si>
  <si>
    <t>HT1.7.13</t>
  </si>
  <si>
    <t>HT1.7.14</t>
  </si>
  <si>
    <t>HT1.7.15</t>
  </si>
  <si>
    <t>HT1.7.16</t>
  </si>
  <si>
    <t>HT1.7.17</t>
  </si>
  <si>
    <t>HT1.7.18</t>
  </si>
  <si>
    <t>HT1.7.19</t>
  </si>
  <si>
    <t>HT1.7.20</t>
  </si>
  <si>
    <t>HT1.7.21</t>
  </si>
  <si>
    <t>HT1.7.22</t>
  </si>
  <si>
    <t>HT1.7.23</t>
  </si>
  <si>
    <t>HT1.7.24</t>
  </si>
  <si>
    <t>HT1.7.25</t>
  </si>
  <si>
    <t>HT2.5.3</t>
  </si>
  <si>
    <t>HT2.5.4</t>
  </si>
  <si>
    <t>HT2.5.5</t>
  </si>
  <si>
    <t>HT2.5.6</t>
  </si>
  <si>
    <t>HT2.5.7</t>
  </si>
  <si>
    <t>HT2.5.8</t>
  </si>
  <si>
    <t>HT2.5.9</t>
  </si>
  <si>
    <t>HT2.5.10</t>
  </si>
  <si>
    <t>HT2.5.11</t>
  </si>
  <si>
    <t>HT2.5.12</t>
  </si>
  <si>
    <t>HT2.5.13</t>
  </si>
  <si>
    <t>HT2.5.14</t>
  </si>
  <si>
    <t>HT2.5.15</t>
  </si>
  <si>
    <t>HT2.5.16</t>
  </si>
  <si>
    <t>HT2.5.17</t>
  </si>
  <si>
    <t>HT2.5.18</t>
  </si>
  <si>
    <t>HT2.5.19</t>
  </si>
  <si>
    <t>HT2.5.20</t>
  </si>
  <si>
    <t>HT2.5.21</t>
  </si>
  <si>
    <t>HT2.5.22</t>
  </si>
  <si>
    <t>HT2.5.23</t>
  </si>
  <si>
    <t>HT2.35.2</t>
  </si>
  <si>
    <t>3. GASTOS PROGRAMADOS (Presupuesto Definitivo)</t>
  </si>
  <si>
    <t>4.1.1. PERSONAL DOCENTE (INCLUYE SALARIOS  Y CONTRIBUCIONES INHERENTES)</t>
  </si>
  <si>
    <t>4.1.2. PERSONAL NO DOCENTE (INCLUYE SALARIOS Y CONTRIBUCIONES INHERENTES)</t>
  </si>
  <si>
    <t>4.5. OTRAS TRANSFERENCIAS (DIFERENTES AL PASIVO PENSIONAL)</t>
  </si>
  <si>
    <t>Validador (presupuesto en equilibrio)</t>
  </si>
  <si>
    <t xml:space="preserve"> RECURSOS PROPIOS (EXTENSIÓN Y CONTINUA)</t>
  </si>
  <si>
    <t xml:space="preserve"> RECURSOS ESTAMPILLAS (PROUNIVERSIDADES
ESTATALES)</t>
  </si>
  <si>
    <t xml:space="preserve">5. SALDO FONDOS TESORERIA </t>
  </si>
  <si>
    <t>6. CUENTAS POR PAGAR  (PRESUPUESTALES)</t>
  </si>
  <si>
    <t>7. RESERVAS PRESUPUESTALES</t>
  </si>
  <si>
    <t>8. FONDOS  DE TERCEROS</t>
  </si>
  <si>
    <t>HT3</t>
  </si>
  <si>
    <t>HT4</t>
  </si>
  <si>
    <t>3. CUENTAS POR COBRAR (QUE RESPALDEN  COMPROMISOS DE LA VIGENCIA Y SEAN RECUPERABLES EN EL CORTO PLAZO)</t>
  </si>
  <si>
    <t>HT5</t>
  </si>
  <si>
    <t>APROPIACIÓN
DEFINITIVA
(Presupuesto Definitivo Marzo 31)</t>
  </si>
  <si>
    <t>GASTO 
PROYECTADO ACTUAL
(NECESIDADES a A DICIEMBRE 2020)</t>
  </si>
  <si>
    <t>DIFERENCIA
(JUSTIFICACIÓN ANTEPROYECTO DE PRESUPUESTO)</t>
  </si>
  <si>
    <t>SORPORTE
(ANEXAR SOPORTE  QUE JUSTIFIQUE LA DIFERENCIA)</t>
  </si>
  <si>
    <t>1.1. PERSONAL DOCENTE (INCLUYE SALARIOS  Y CONTRIBUCIONES)</t>
  </si>
  <si>
    <t>1.2. PERSONAL NO DOCENTE (INCLUYE SALARIOS Y CONTRIBUCIONES)</t>
  </si>
  <si>
    <t>6. OTRAS TRANSFERENCIAS (DIFERENTES AL PASIVO PENSIONAL)</t>
  </si>
  <si>
    <t>HT6</t>
  </si>
  <si>
    <r>
      <t xml:space="preserve">GASTO 
PROYECTADO ACTUAL
</t>
    </r>
    <r>
      <rPr>
        <sz val="6"/>
        <color rgb="FFFF0000"/>
        <rFont val="Arial"/>
        <family val="2"/>
      </rPr>
      <t>(Necesidades a Diciembre 2020)</t>
    </r>
  </si>
  <si>
    <r>
      <t xml:space="preserve">DIFERENCIA
</t>
    </r>
    <r>
      <rPr>
        <sz val="6"/>
        <color rgb="FFFF0000"/>
        <rFont val="Arial"/>
        <family val="2"/>
      </rPr>
      <t>(Justificación anteproyecto de presupuesto)</t>
    </r>
  </si>
  <si>
    <r>
      <t xml:space="preserve">SOPORTE
</t>
    </r>
    <r>
      <rPr>
        <sz val="6"/>
        <color rgb="FFFF0000"/>
        <rFont val="Arial"/>
        <family val="2"/>
      </rPr>
      <t>(anexar y relacionar soporte que justifique la diferencia)</t>
    </r>
  </si>
  <si>
    <t>SI / NO</t>
  </si>
  <si>
    <t>CARGOS
APROBADOS 2019</t>
  </si>
  <si>
    <t>CARGOS
PROVISTOS 2019</t>
  </si>
  <si>
    <t>CARGOS
APROBADOS 2020</t>
  </si>
  <si>
    <t>CARGOS
PROVISTOS 2020</t>
  </si>
  <si>
    <t>CANTIDAD
CONTRATISTAS 2019</t>
  </si>
  <si>
    <t>SUMATORIA VALOR
CONTRATOS 2019</t>
  </si>
  <si>
    <t>CANTIDAD
CONTRATISTAS 2020</t>
  </si>
  <si>
    <t>SUMATORIA VALOR
CONTRATOS 2020</t>
  </si>
  <si>
    <t>SUMATORIA VALOR
OPS 2019</t>
  </si>
  <si>
    <t>SUMATORIA VALOR
OPS 2020</t>
  </si>
  <si>
    <t>HT7</t>
  </si>
  <si>
    <t>CARGOS 2019</t>
  </si>
  <si>
    <t>CARGOS 2020</t>
  </si>
  <si>
    <t>Cantidad estudiantes a virtual</t>
  </si>
  <si>
    <t>HT1.8.5</t>
  </si>
  <si>
    <t>HT1.8.6</t>
  </si>
  <si>
    <t>HT1.8.7</t>
  </si>
  <si>
    <t>HT1.8.8</t>
  </si>
  <si>
    <t>HT1.8.9</t>
  </si>
  <si>
    <t>HT1.8.10</t>
  </si>
  <si>
    <t>HT1.8.11</t>
  </si>
  <si>
    <t>HT1.8.12</t>
  </si>
  <si>
    <t>HT1.8.13</t>
  </si>
  <si>
    <t>HT1.8.14</t>
  </si>
  <si>
    <t>HT1.8.15</t>
  </si>
  <si>
    <t>HT1.8.16</t>
  </si>
  <si>
    <t>HT1.8.17</t>
  </si>
  <si>
    <t>HT1.8.18</t>
  </si>
  <si>
    <t>HT1.8.19</t>
  </si>
  <si>
    <t>HT1.8.20</t>
  </si>
  <si>
    <t>HT1.8.21</t>
  </si>
  <si>
    <t>HT1.8.22</t>
  </si>
  <si>
    <t>HT1.8.23</t>
  </si>
  <si>
    <t>HT1.8.24</t>
  </si>
  <si>
    <t>HT1.8.25</t>
  </si>
  <si>
    <t>HT1.17.3</t>
  </si>
  <si>
    <t>HT1.18.3</t>
  </si>
  <si>
    <t>HT1.19.3</t>
  </si>
  <si>
    <t>HT1.20.3</t>
  </si>
  <si>
    <t>HT1.21.3</t>
  </si>
  <si>
    <t>HT1.22.3</t>
  </si>
  <si>
    <t>HT1.23.3</t>
  </si>
  <si>
    <t>HT1.24.3</t>
  </si>
  <si>
    <t>HT1.25.3</t>
  </si>
  <si>
    <t>HT1.27.3</t>
  </si>
  <si>
    <t>HT1.28.3</t>
  </si>
  <si>
    <t>HT1.29.3</t>
  </si>
  <si>
    <t>HT1.30.3</t>
  </si>
  <si>
    <t>HT1.31.3</t>
  </si>
  <si>
    <t>HT1.32.3</t>
  </si>
  <si>
    <t>HT1.33.3</t>
  </si>
  <si>
    <t>HT1.35.3</t>
  </si>
  <si>
    <t>HT1.36.3</t>
  </si>
  <si>
    <t>HT1.37.3</t>
  </si>
  <si>
    <t>HT1.41.3</t>
  </si>
  <si>
    <t>HT1.17.5</t>
  </si>
  <si>
    <t>HT1.17.6</t>
  </si>
  <si>
    <t>HT1.17.7</t>
  </si>
  <si>
    <t>HT1.17.8</t>
  </si>
  <si>
    <t>HT1.17.9</t>
  </si>
  <si>
    <t>HT1.17.10</t>
  </si>
  <si>
    <t>HT1.17.11</t>
  </si>
  <si>
    <t>HT1.17.12</t>
  </si>
  <si>
    <t>HT1.17.13</t>
  </si>
  <si>
    <t>HT1.17.14</t>
  </si>
  <si>
    <t>HT1.17.15</t>
  </si>
  <si>
    <t>HT1.17.16</t>
  </si>
  <si>
    <t>HT1.17.17</t>
  </si>
  <si>
    <t>HT1.17.18</t>
  </si>
  <si>
    <t>HT1.17.19</t>
  </si>
  <si>
    <t>HT1.17.20</t>
  </si>
  <si>
    <t>HT1.17.21</t>
  </si>
  <si>
    <t>HT1.17.22</t>
  </si>
  <si>
    <t>HT1.17.23</t>
  </si>
  <si>
    <t>HT1.17.24</t>
  </si>
  <si>
    <t>HT1.17.25</t>
  </si>
  <si>
    <t>HT1.18.5</t>
  </si>
  <si>
    <t>HT1.18.6</t>
  </si>
  <si>
    <t>HT1.18.7</t>
  </si>
  <si>
    <t>HT1.18.8</t>
  </si>
  <si>
    <t>HT1.18.9</t>
  </si>
  <si>
    <t>HT1.18.10</t>
  </si>
  <si>
    <t>HT1.18.11</t>
  </si>
  <si>
    <t>HT1.18.12</t>
  </si>
  <si>
    <t>HT1.18.13</t>
  </si>
  <si>
    <t>HT1.18.14</t>
  </si>
  <si>
    <t>HT1.18.15</t>
  </si>
  <si>
    <t>HT1.18.16</t>
  </si>
  <si>
    <t>HT1.18.17</t>
  </si>
  <si>
    <t>HT1.18.18</t>
  </si>
  <si>
    <t>HT1.18.19</t>
  </si>
  <si>
    <t>HT1.18.20</t>
  </si>
  <si>
    <t>HT1.18.21</t>
  </si>
  <si>
    <t>HT1.18.22</t>
  </si>
  <si>
    <t>HT1.18.23</t>
  </si>
  <si>
    <t>HT1.18.24</t>
  </si>
  <si>
    <t>HT1.18.25</t>
  </si>
  <si>
    <t>HT1.19.5</t>
  </si>
  <si>
    <t>HT1.19.6</t>
  </si>
  <si>
    <t>HT1.19.7</t>
  </si>
  <si>
    <t>HT1.19.8</t>
  </si>
  <si>
    <t>HT1.19.9</t>
  </si>
  <si>
    <t>HT1.19.10</t>
  </si>
  <si>
    <t>HT1.19.11</t>
  </si>
  <si>
    <t>HT1.19.12</t>
  </si>
  <si>
    <t>HT1.19.13</t>
  </si>
  <si>
    <t>HT1.19.14</t>
  </si>
  <si>
    <t>HT1.19.15</t>
  </si>
  <si>
    <t>HT1.19.16</t>
  </si>
  <si>
    <t>HT1.19.17</t>
  </si>
  <si>
    <t>HT1.19.18</t>
  </si>
  <si>
    <t>HT1.19.19</t>
  </si>
  <si>
    <t>HT1.19.20</t>
  </si>
  <si>
    <t>HT1.19.21</t>
  </si>
  <si>
    <t>HT1.19.22</t>
  </si>
  <si>
    <t>HT1.19.23</t>
  </si>
  <si>
    <t>HT1.19.24</t>
  </si>
  <si>
    <t>HT1.19.25</t>
  </si>
  <si>
    <t>HT1.20.5</t>
  </si>
  <si>
    <t>HT1.20.6</t>
  </si>
  <si>
    <t>HT1.20.7</t>
  </si>
  <si>
    <t>HT1.20.8</t>
  </si>
  <si>
    <t>HT1.20.9</t>
  </si>
  <si>
    <t>HT1.20.10</t>
  </si>
  <si>
    <t>HT1.20.11</t>
  </si>
  <si>
    <t>HT1.20.12</t>
  </si>
  <si>
    <t>HT1.20.13</t>
  </si>
  <si>
    <t>HT1.20.14</t>
  </si>
  <si>
    <t>HT1.20.15</t>
  </si>
  <si>
    <t>HT1.20.16</t>
  </si>
  <si>
    <t>HT1.20.17</t>
  </si>
  <si>
    <t>HT1.20.18</t>
  </si>
  <si>
    <t>HT1.20.19</t>
  </si>
  <si>
    <t>HT1.20.20</t>
  </si>
  <si>
    <t>HT1.20.21</t>
  </si>
  <si>
    <t>HT1.20.22</t>
  </si>
  <si>
    <t>HT1.20.23</t>
  </si>
  <si>
    <t>HT1.20.24</t>
  </si>
  <si>
    <t>HT1.20.25</t>
  </si>
  <si>
    <t>HT1.21.5</t>
  </si>
  <si>
    <t>HT1.21.6</t>
  </si>
  <si>
    <t>HT1.21.7</t>
  </si>
  <si>
    <t>HT1.21.8</t>
  </si>
  <si>
    <t>HT1.21.9</t>
  </si>
  <si>
    <t>HT1.21.10</t>
  </si>
  <si>
    <t>HT1.21.11</t>
  </si>
  <si>
    <t>HT1.21.12</t>
  </si>
  <si>
    <t>HT1.21.13</t>
  </si>
  <si>
    <t>HT1.21.14</t>
  </si>
  <si>
    <t>HT1.21.15</t>
  </si>
  <si>
    <t>HT1.21.16</t>
  </si>
  <si>
    <t>HT1.21.17</t>
  </si>
  <si>
    <t>HT1.21.18</t>
  </si>
  <si>
    <t>HT1.21.19</t>
  </si>
  <si>
    <t>HT1.21.20</t>
  </si>
  <si>
    <t>HT1.21.21</t>
  </si>
  <si>
    <t>HT1.21.22</t>
  </si>
  <si>
    <t>HT1.21.23</t>
  </si>
  <si>
    <t>HT1.21.24</t>
  </si>
  <si>
    <t>HT1.21.25</t>
  </si>
  <si>
    <t>HT1.22.5</t>
  </si>
  <si>
    <t>HT1.22.6</t>
  </si>
  <si>
    <t>HT1.22.7</t>
  </si>
  <si>
    <t>HT1.22.8</t>
  </si>
  <si>
    <t>HT1.22.9</t>
  </si>
  <si>
    <t>HT1.22.10</t>
  </si>
  <si>
    <t>HT1.22.11</t>
  </si>
  <si>
    <t>HT1.22.12</t>
  </si>
  <si>
    <t>HT1.22.13</t>
  </si>
  <si>
    <t>HT1.22.14</t>
  </si>
  <si>
    <t>HT1.22.15</t>
  </si>
  <si>
    <t>HT1.22.16</t>
  </si>
  <si>
    <t>HT1.22.17</t>
  </si>
  <si>
    <t>HT1.22.18</t>
  </si>
  <si>
    <t>HT1.22.19</t>
  </si>
  <si>
    <t>HT1.22.20</t>
  </si>
  <si>
    <t>HT1.22.21</t>
  </si>
  <si>
    <t>HT1.22.22</t>
  </si>
  <si>
    <t>HT1.22.23</t>
  </si>
  <si>
    <t>HT1.22.24</t>
  </si>
  <si>
    <t>HT1.22.25</t>
  </si>
  <si>
    <t>HT1.23.5</t>
  </si>
  <si>
    <t>HT1.23.6</t>
  </si>
  <si>
    <t>HT1.23.7</t>
  </si>
  <si>
    <t>HT1.23.8</t>
  </si>
  <si>
    <t>HT1.23.9</t>
  </si>
  <si>
    <t>HT1.23.10</t>
  </si>
  <si>
    <t>HT1.23.11</t>
  </si>
  <si>
    <t>HT1.23.12</t>
  </si>
  <si>
    <t>HT1.23.13</t>
  </si>
  <si>
    <t>HT1.23.14</t>
  </si>
  <si>
    <t>HT1.23.15</t>
  </si>
  <si>
    <t>HT1.23.16</t>
  </si>
  <si>
    <t>HT1.23.17</t>
  </si>
  <si>
    <t>HT1.23.18</t>
  </si>
  <si>
    <t>HT1.23.19</t>
  </si>
  <si>
    <t>HT1.23.20</t>
  </si>
  <si>
    <t>HT1.23.21</t>
  </si>
  <si>
    <t>HT1.23.22</t>
  </si>
  <si>
    <t>HT1.23.23</t>
  </si>
  <si>
    <t>HT1.23.24</t>
  </si>
  <si>
    <t>HT1.23.25</t>
  </si>
  <si>
    <t>HT1.24.5</t>
  </si>
  <si>
    <t>HT1.24.6</t>
  </si>
  <si>
    <t>HT1.24.7</t>
  </si>
  <si>
    <t>HT1.24.8</t>
  </si>
  <si>
    <t>HT1.24.9</t>
  </si>
  <si>
    <t>HT1.24.10</t>
  </si>
  <si>
    <t>HT1.24.11</t>
  </si>
  <si>
    <t>HT1.24.12</t>
  </si>
  <si>
    <t>HT1.24.13</t>
  </si>
  <si>
    <t>HT1.24.14</t>
  </si>
  <si>
    <t>HT1.24.15</t>
  </si>
  <si>
    <t>HT1.24.16</t>
  </si>
  <si>
    <t>HT1.24.17</t>
  </si>
  <si>
    <t>HT1.24.18</t>
  </si>
  <si>
    <t>HT1.24.19</t>
  </si>
  <si>
    <t>HT1.24.20</t>
  </si>
  <si>
    <t>HT1.24.21</t>
  </si>
  <si>
    <t>HT1.24.22</t>
  </si>
  <si>
    <t>HT1.24.23</t>
  </si>
  <si>
    <t>HT1.24.24</t>
  </si>
  <si>
    <t>HT1.24.25</t>
  </si>
  <si>
    <t>HT1.25.5</t>
  </si>
  <si>
    <t>HT1.25.6</t>
  </si>
  <si>
    <t>HT1.25.7</t>
  </si>
  <si>
    <t>HT1.25.8</t>
  </si>
  <si>
    <t>HT1.25.9</t>
  </si>
  <si>
    <t>HT1.25.10</t>
  </si>
  <si>
    <t>HT1.25.11</t>
  </si>
  <si>
    <t>HT1.25.12</t>
  </si>
  <si>
    <t>HT1.25.13</t>
  </si>
  <si>
    <t>HT1.25.14</t>
  </si>
  <si>
    <t>HT1.25.15</t>
  </si>
  <si>
    <t>HT1.25.16</t>
  </si>
  <si>
    <t>HT1.25.17</t>
  </si>
  <si>
    <t>HT1.25.18</t>
  </si>
  <si>
    <t>HT1.25.19</t>
  </si>
  <si>
    <t>HT1.25.20</t>
  </si>
  <si>
    <t>HT1.25.21</t>
  </si>
  <si>
    <t>HT1.25.22</t>
  </si>
  <si>
    <t>HT1.25.23</t>
  </si>
  <si>
    <t>HT1.25.24</t>
  </si>
  <si>
    <t>HT1.25.25</t>
  </si>
  <si>
    <t>HT1.27.5</t>
  </si>
  <si>
    <t>HT1.27.6</t>
  </si>
  <si>
    <t>HT1.27.7</t>
  </si>
  <si>
    <t>HT1.27.8</t>
  </si>
  <si>
    <t>HT1.27.9</t>
  </si>
  <si>
    <t>HT1.27.10</t>
  </si>
  <si>
    <t>HT1.27.11</t>
  </si>
  <si>
    <t>HT1.27.12</t>
  </si>
  <si>
    <t>HT1.27.13</t>
  </si>
  <si>
    <t>HT1.27.14</t>
  </si>
  <si>
    <t>HT1.27.15</t>
  </si>
  <si>
    <t>HT1.27.16</t>
  </si>
  <si>
    <t>HT1.27.17</t>
  </si>
  <si>
    <t>HT1.27.18</t>
  </si>
  <si>
    <t>HT1.27.19</t>
  </si>
  <si>
    <t>HT1.27.20</t>
  </si>
  <si>
    <t>HT1.27.21</t>
  </si>
  <si>
    <t>HT1.27.22</t>
  </si>
  <si>
    <t>HT1.27.23</t>
  </si>
  <si>
    <t>HT1.27.24</t>
  </si>
  <si>
    <t>HT1.27.25</t>
  </si>
  <si>
    <t>HT1.28.5</t>
  </si>
  <si>
    <t>HT1.28.6</t>
  </si>
  <si>
    <t>HT1.28.7</t>
  </si>
  <si>
    <t>HT1.28.8</t>
  </si>
  <si>
    <t>HT1.28.9</t>
  </si>
  <si>
    <t>HT1.28.10</t>
  </si>
  <si>
    <t>HT1.28.11</t>
  </si>
  <si>
    <t>HT1.28.12</t>
  </si>
  <si>
    <t>HT1.28.13</t>
  </si>
  <si>
    <t>HT1.28.14</t>
  </si>
  <si>
    <t>HT1.28.15</t>
  </si>
  <si>
    <t>HT1.28.16</t>
  </si>
  <si>
    <t>HT1.28.17</t>
  </si>
  <si>
    <t>HT1.28.18</t>
  </si>
  <si>
    <t>HT1.28.19</t>
  </si>
  <si>
    <t>HT1.28.20</t>
  </si>
  <si>
    <t>HT1.28.21</t>
  </si>
  <si>
    <t>HT1.28.22</t>
  </si>
  <si>
    <t>HT1.28.23</t>
  </si>
  <si>
    <t>HT1.28.24</t>
  </si>
  <si>
    <t>HT1.28.25</t>
  </si>
  <si>
    <t>HT1.29.5</t>
  </si>
  <si>
    <t>HT1.29.6</t>
  </si>
  <si>
    <t>HT1.29.7</t>
  </si>
  <si>
    <t>HT1.29.8</t>
  </si>
  <si>
    <t>HT1.29.9</t>
  </si>
  <si>
    <t>HT1.29.10</t>
  </si>
  <si>
    <t>HT1.29.11</t>
  </si>
  <si>
    <t>HT1.29.12</t>
  </si>
  <si>
    <t>HT1.29.13</t>
  </si>
  <si>
    <t>HT1.29.14</t>
  </si>
  <si>
    <t>HT1.29.15</t>
  </si>
  <si>
    <t>HT1.29.16</t>
  </si>
  <si>
    <t>HT1.29.17</t>
  </si>
  <si>
    <t>HT1.29.18</t>
  </si>
  <si>
    <t>HT1.29.19</t>
  </si>
  <si>
    <t>HT1.29.20</t>
  </si>
  <si>
    <t>HT1.29.21</t>
  </si>
  <si>
    <t>HT1.29.22</t>
  </si>
  <si>
    <t>HT1.29.23</t>
  </si>
  <si>
    <t>HT1.29.24</t>
  </si>
  <si>
    <t>HT1.29.25</t>
  </si>
  <si>
    <t>HT1.30.5</t>
  </si>
  <si>
    <t>HT1.30.6</t>
  </si>
  <si>
    <t>HT1.30.7</t>
  </si>
  <si>
    <t>HT1.30.8</t>
  </si>
  <si>
    <t>HT1.30.9</t>
  </si>
  <si>
    <t>HT1.30.10</t>
  </si>
  <si>
    <t>HT1.30.11</t>
  </si>
  <si>
    <t>HT1.30.12</t>
  </si>
  <si>
    <t>HT1.30.13</t>
  </si>
  <si>
    <t>HT1.30.14</t>
  </si>
  <si>
    <t>HT1.30.15</t>
  </si>
  <si>
    <t>HT1.30.16</t>
  </si>
  <si>
    <t>HT1.30.17</t>
  </si>
  <si>
    <t>HT1.30.18</t>
  </si>
  <si>
    <t>HT1.30.19</t>
  </si>
  <si>
    <t>HT1.30.20</t>
  </si>
  <si>
    <t>HT1.30.21</t>
  </si>
  <si>
    <t>HT1.30.22</t>
  </si>
  <si>
    <t>HT1.30.23</t>
  </si>
  <si>
    <t>HT1.30.24</t>
  </si>
  <si>
    <t>HT1.30.25</t>
  </si>
  <si>
    <t>HT1.31.5</t>
  </si>
  <si>
    <t>HT1.31.6</t>
  </si>
  <si>
    <t>HT1.31.7</t>
  </si>
  <si>
    <t>HT1.31.8</t>
  </si>
  <si>
    <t>HT1.31.9</t>
  </si>
  <si>
    <t>HT1.31.10</t>
  </si>
  <si>
    <t>HT1.31.11</t>
  </si>
  <si>
    <t>HT1.31.12</t>
  </si>
  <si>
    <t>HT1.31.13</t>
  </si>
  <si>
    <t>HT1.31.14</t>
  </si>
  <si>
    <t>HT1.31.15</t>
  </si>
  <si>
    <t>HT1.31.16</t>
  </si>
  <si>
    <t>HT1.31.17</t>
  </si>
  <si>
    <t>HT1.31.18</t>
  </si>
  <si>
    <t>HT1.31.19</t>
  </si>
  <si>
    <t>HT1.31.20</t>
  </si>
  <si>
    <t>HT1.31.21</t>
  </si>
  <si>
    <t>HT1.31.22</t>
  </si>
  <si>
    <t>HT1.31.23</t>
  </si>
  <si>
    <t>HT1.31.24</t>
  </si>
  <si>
    <t>HT1.31.25</t>
  </si>
  <si>
    <t>HT1.32.5</t>
  </si>
  <si>
    <t>HT1.32.6</t>
  </si>
  <si>
    <t>HT1.32.7</t>
  </si>
  <si>
    <t>HT1.32.8</t>
  </si>
  <si>
    <t>HT1.32.9</t>
  </si>
  <si>
    <t>HT1.32.10</t>
  </si>
  <si>
    <t>HT1.32.11</t>
  </si>
  <si>
    <t>HT1.32.12</t>
  </si>
  <si>
    <t>HT1.32.13</t>
  </si>
  <si>
    <t>HT1.32.14</t>
  </si>
  <si>
    <t>HT1.32.15</t>
  </si>
  <si>
    <t>HT1.32.16</t>
  </si>
  <si>
    <t>HT1.32.17</t>
  </si>
  <si>
    <t>HT1.32.18</t>
  </si>
  <si>
    <t>HT1.32.19</t>
  </si>
  <si>
    <t>HT1.32.20</t>
  </si>
  <si>
    <t>HT1.32.21</t>
  </si>
  <si>
    <t>HT1.32.22</t>
  </si>
  <si>
    <t>HT1.32.23</t>
  </si>
  <si>
    <t>HT1.32.24</t>
  </si>
  <si>
    <t>HT1.32.25</t>
  </si>
  <si>
    <t>HT1.33.5</t>
  </si>
  <si>
    <t>HT1.33.6</t>
  </si>
  <si>
    <t>HT1.33.7</t>
  </si>
  <si>
    <t>HT1.33.8</t>
  </si>
  <si>
    <t>HT1.33.9</t>
  </si>
  <si>
    <t>HT1.33.10</t>
  </si>
  <si>
    <t>HT1.33.11</t>
  </si>
  <si>
    <t>HT1.33.12</t>
  </si>
  <si>
    <t>HT1.33.13</t>
  </si>
  <si>
    <t>HT1.33.14</t>
  </si>
  <si>
    <t>HT1.33.15</t>
  </si>
  <si>
    <t>HT1.33.16</t>
  </si>
  <si>
    <t>HT1.33.17</t>
  </si>
  <si>
    <t>HT1.33.18</t>
  </si>
  <si>
    <t>HT1.33.19</t>
  </si>
  <si>
    <t>HT1.33.20</t>
  </si>
  <si>
    <t>HT1.33.21</t>
  </si>
  <si>
    <t>HT1.33.22</t>
  </si>
  <si>
    <t>HT1.33.23</t>
  </si>
  <si>
    <t>HT1.33.24</t>
  </si>
  <si>
    <t>HT1.33.25</t>
  </si>
  <si>
    <t>HT1.35.5</t>
  </si>
  <si>
    <t>HT1.35.6</t>
  </si>
  <si>
    <t>HT1.35.7</t>
  </si>
  <si>
    <t>HT1.35.8</t>
  </si>
  <si>
    <t>HT1.35.9</t>
  </si>
  <si>
    <t>HT1.35.10</t>
  </si>
  <si>
    <t>HT1.35.11</t>
  </si>
  <si>
    <t>HT1.35.12</t>
  </si>
  <si>
    <t>HT1.35.13</t>
  </si>
  <si>
    <t>HT1.35.14</t>
  </si>
  <si>
    <t>HT1.35.15</t>
  </si>
  <si>
    <t>HT1.35.16</t>
  </si>
  <si>
    <t>HT1.35.17</t>
  </si>
  <si>
    <t>HT1.35.18</t>
  </si>
  <si>
    <t>HT1.35.19</t>
  </si>
  <si>
    <t>HT1.35.20</t>
  </si>
  <si>
    <t>HT1.35.21</t>
  </si>
  <si>
    <t>HT1.35.22</t>
  </si>
  <si>
    <t>HT1.35.23</t>
  </si>
  <si>
    <t>HT1.35.24</t>
  </si>
  <si>
    <t>HT1.35.25</t>
  </si>
  <si>
    <t>HT1.36.5</t>
  </si>
  <si>
    <t>HT1.36.6</t>
  </si>
  <si>
    <t>HT1.36.7</t>
  </si>
  <si>
    <t>HT1.36.8</t>
  </si>
  <si>
    <t>HT1.36.9</t>
  </si>
  <si>
    <t>HT1.36.10</t>
  </si>
  <si>
    <t>HT1.36.11</t>
  </si>
  <si>
    <t>HT1.36.12</t>
  </si>
  <si>
    <t>HT1.36.13</t>
  </si>
  <si>
    <t>HT1.36.14</t>
  </si>
  <si>
    <t>HT1.36.15</t>
  </si>
  <si>
    <t>HT1.36.16</t>
  </si>
  <si>
    <t>HT1.36.17</t>
  </si>
  <si>
    <t>HT1.36.18</t>
  </si>
  <si>
    <t>HT1.36.19</t>
  </si>
  <si>
    <t>HT1.36.20</t>
  </si>
  <si>
    <t>HT1.36.21</t>
  </si>
  <si>
    <t>HT1.36.22</t>
  </si>
  <si>
    <t>HT1.36.23</t>
  </si>
  <si>
    <t>HT1.36.24</t>
  </si>
  <si>
    <t>HT1.36.25</t>
  </si>
  <si>
    <t>HT1.37.5</t>
  </si>
  <si>
    <t>HT1.37.6</t>
  </si>
  <si>
    <t>HT1.37.7</t>
  </si>
  <si>
    <t>HT1.37.8</t>
  </si>
  <si>
    <t>HT1.37.9</t>
  </si>
  <si>
    <t>HT1.37.10</t>
  </si>
  <si>
    <t>HT1.37.11</t>
  </si>
  <si>
    <t>HT1.37.12</t>
  </si>
  <si>
    <t>HT1.37.13</t>
  </si>
  <si>
    <t>HT1.37.14</t>
  </si>
  <si>
    <t>HT1.37.15</t>
  </si>
  <si>
    <t>HT1.37.16</t>
  </si>
  <si>
    <t>HT1.37.17</t>
  </si>
  <si>
    <t>HT1.37.18</t>
  </si>
  <si>
    <t>HT1.37.19</t>
  </si>
  <si>
    <t>HT1.37.20</t>
  </si>
  <si>
    <t>HT1.37.21</t>
  </si>
  <si>
    <t>HT1.37.22</t>
  </si>
  <si>
    <t>HT1.37.23</t>
  </si>
  <si>
    <t>HT1.37.24</t>
  </si>
  <si>
    <t>HT1.37.25</t>
  </si>
  <si>
    <t>HT1.39.5</t>
  </si>
  <si>
    <t>HT1.39.6</t>
  </si>
  <si>
    <t>HT1.39.7</t>
  </si>
  <si>
    <t>HT1.39.8</t>
  </si>
  <si>
    <t>HT1.39.9</t>
  </si>
  <si>
    <t>HT1.39.10</t>
  </si>
  <si>
    <t>HT1.39.11</t>
  </si>
  <si>
    <t>HT1.39.12</t>
  </si>
  <si>
    <t>HT1.39.13</t>
  </si>
  <si>
    <t>HT1.39.14</t>
  </si>
  <si>
    <t>HT1.39.15</t>
  </si>
  <si>
    <t>HT1.39.16</t>
  </si>
  <si>
    <t>HT1.39.17</t>
  </si>
  <si>
    <t>HT1.39.18</t>
  </si>
  <si>
    <t>HT1.39.19</t>
  </si>
  <si>
    <t>HT1.39.20</t>
  </si>
  <si>
    <t>HT1.39.21</t>
  </si>
  <si>
    <t>HT1.39.22</t>
  </si>
  <si>
    <t>HT1.39.23</t>
  </si>
  <si>
    <t>HT1.39.24</t>
  </si>
  <si>
    <t>HT1.39.25</t>
  </si>
  <si>
    <t>HT1.17.27</t>
  </si>
  <si>
    <t>HT1.17.28</t>
  </si>
  <si>
    <t>HT1.17.29</t>
  </si>
  <si>
    <t>HT1.18.27</t>
  </si>
  <si>
    <t>HT1.18.28</t>
  </si>
  <si>
    <t>HT1.18.29</t>
  </si>
  <si>
    <t>HT1.19.27</t>
  </si>
  <si>
    <t>HT1.19.28</t>
  </si>
  <si>
    <t>HT1.19.29</t>
  </si>
  <si>
    <t>HT1.20.27</t>
  </si>
  <si>
    <t>HT1.20.28</t>
  </si>
  <si>
    <t>HT1.20.29</t>
  </si>
  <si>
    <t>HT1.21.27</t>
  </si>
  <si>
    <t>HT1.21.28</t>
  </si>
  <si>
    <t>HT1.21.29</t>
  </si>
  <si>
    <t>HT1.22.27</t>
  </si>
  <si>
    <t>HT1.22.28</t>
  </si>
  <si>
    <t>HT1.22.29</t>
  </si>
  <si>
    <t>HT1.23.27</t>
  </si>
  <si>
    <t>HT1.23.28</t>
  </si>
  <si>
    <t>HT1.23.29</t>
  </si>
  <si>
    <t>HT1.24.27</t>
  </si>
  <si>
    <t>HT1.24.28</t>
  </si>
  <si>
    <t>HT1.24.29</t>
  </si>
  <si>
    <t>HT1.25.27</t>
  </si>
  <si>
    <t>HT1.25.28</t>
  </si>
  <si>
    <t>HT1.25.29</t>
  </si>
  <si>
    <t>HT1.27.27</t>
  </si>
  <si>
    <t>HT1.27.28</t>
  </si>
  <si>
    <t>HT1.27.29</t>
  </si>
  <si>
    <t>HT1.28.27</t>
  </si>
  <si>
    <t>HT1.28.28</t>
  </si>
  <si>
    <t>HT1.28.29</t>
  </si>
  <si>
    <t>HT1.29.27</t>
  </si>
  <si>
    <t>HT1.29.28</t>
  </si>
  <si>
    <t>HT1.29.29</t>
  </si>
  <si>
    <t>HT1.30.27</t>
  </si>
  <si>
    <t>HT1.30.28</t>
  </si>
  <si>
    <t>HT1.30.29</t>
  </si>
  <si>
    <t>HT1.31.27</t>
  </si>
  <si>
    <t>HT1.31.28</t>
  </si>
  <si>
    <t>HT1.31.29</t>
  </si>
  <si>
    <t>HT1.32.27</t>
  </si>
  <si>
    <t>HT1.32.28</t>
  </si>
  <si>
    <t>HT1.32.29</t>
  </si>
  <si>
    <t>HT1.33.27</t>
  </si>
  <si>
    <t>HT1.33.28</t>
  </si>
  <si>
    <t>HT1.33.29</t>
  </si>
  <si>
    <t>HT1.35.27</t>
  </si>
  <si>
    <t>HT1.35.28</t>
  </si>
  <si>
    <t>HT1.35.29</t>
  </si>
  <si>
    <t>HT1.36.27</t>
  </si>
  <si>
    <t>HT1.36.28</t>
  </si>
  <si>
    <t>HT1.36.29</t>
  </si>
  <si>
    <t>HT1.37.27</t>
  </si>
  <si>
    <t>HT1.37.28</t>
  </si>
  <si>
    <t>HT1.37.29</t>
  </si>
  <si>
    <t>HT1.44.2</t>
  </si>
  <si>
    <t>HT2.7.3</t>
  </si>
  <si>
    <t>HT2.7.4</t>
  </si>
  <si>
    <t>HT2.7.5</t>
  </si>
  <si>
    <t>HT2.7.6</t>
  </si>
  <si>
    <t>HT2.7.7</t>
  </si>
  <si>
    <t>HT2.7.8</t>
  </si>
  <si>
    <t>HT2.7.9</t>
  </si>
  <si>
    <t>HT2.7.10</t>
  </si>
  <si>
    <t>HT2.7.11</t>
  </si>
  <si>
    <t>HT2.7.12</t>
  </si>
  <si>
    <t>HT2.7.13</t>
  </si>
  <si>
    <t>HT2.7.14</t>
  </si>
  <si>
    <t>HT2.7.15</t>
  </si>
  <si>
    <t>HT2.7.16</t>
  </si>
  <si>
    <t>HT2.7.17</t>
  </si>
  <si>
    <t>HT2.7.18</t>
  </si>
  <si>
    <t>HT2.7.19</t>
  </si>
  <si>
    <t>HT2.7.20</t>
  </si>
  <si>
    <t>HT2.7.21</t>
  </si>
  <si>
    <t>HT2.7.22</t>
  </si>
  <si>
    <t>HT2.7.23</t>
  </si>
  <si>
    <t>HT2.8.3</t>
  </si>
  <si>
    <t>HT2.8.4</t>
  </si>
  <si>
    <t>HT2.8.5</t>
  </si>
  <si>
    <t>HT2.8.6</t>
  </si>
  <si>
    <t>HT2.8.7</t>
  </si>
  <si>
    <t>HT2.8.8</t>
  </si>
  <si>
    <t>HT2.8.9</t>
  </si>
  <si>
    <t>HT2.8.10</t>
  </si>
  <si>
    <t>HT2.8.11</t>
  </si>
  <si>
    <t>HT2.8.12</t>
  </si>
  <si>
    <t>HT2.8.13</t>
  </si>
  <si>
    <t>HT2.8.14</t>
  </si>
  <si>
    <t>HT2.8.15</t>
  </si>
  <si>
    <t>HT2.8.16</t>
  </si>
  <si>
    <t>HT2.8.17</t>
  </si>
  <si>
    <t>HT2.8.18</t>
  </si>
  <si>
    <t>HT2.8.19</t>
  </si>
  <si>
    <t>HT2.8.20</t>
  </si>
  <si>
    <t>HT2.8.21</t>
  </si>
  <si>
    <t>HT2.8.22</t>
  </si>
  <si>
    <t>HT2.8.23</t>
  </si>
  <si>
    <t>HT2.9.3</t>
  </si>
  <si>
    <t>HT2.9.4</t>
  </si>
  <si>
    <t>HT2.9.5</t>
  </si>
  <si>
    <t>HT2.9.6</t>
  </si>
  <si>
    <t>HT2.9.7</t>
  </si>
  <si>
    <t>HT2.9.8</t>
  </si>
  <si>
    <t>HT2.9.9</t>
  </si>
  <si>
    <t>HT2.9.10</t>
  </si>
  <si>
    <t>HT2.9.11</t>
  </si>
  <si>
    <t>HT2.9.12</t>
  </si>
  <si>
    <t>HT2.9.13</t>
  </si>
  <si>
    <t>HT2.9.14</t>
  </si>
  <si>
    <t>HT2.9.15</t>
  </si>
  <si>
    <t>HT2.9.16</t>
  </si>
  <si>
    <t>HT2.9.17</t>
  </si>
  <si>
    <t>HT2.9.18</t>
  </si>
  <si>
    <t>HT2.9.19</t>
  </si>
  <si>
    <t>HT2.9.20</t>
  </si>
  <si>
    <t>HT2.9.21</t>
  </si>
  <si>
    <t>HT2.9.22</t>
  </si>
  <si>
    <t>HT2.9.23</t>
  </si>
  <si>
    <t>HT2.10.3</t>
  </si>
  <si>
    <t>HT2.10.4</t>
  </si>
  <si>
    <t>HT2.10.5</t>
  </si>
  <si>
    <t>HT2.10.6</t>
  </si>
  <si>
    <t>HT2.10.7</t>
  </si>
  <si>
    <t>HT2.10.8</t>
  </si>
  <si>
    <t>HT2.10.9</t>
  </si>
  <si>
    <t>HT2.10.10</t>
  </si>
  <si>
    <t>HT2.10.11</t>
  </si>
  <si>
    <t>HT2.10.12</t>
  </si>
  <si>
    <t>HT2.10.13</t>
  </si>
  <si>
    <t>HT2.10.14</t>
  </si>
  <si>
    <t>HT2.10.15</t>
  </si>
  <si>
    <t>HT2.10.16</t>
  </si>
  <si>
    <t>HT2.10.17</t>
  </si>
  <si>
    <t>HT2.10.18</t>
  </si>
  <si>
    <t>HT2.10.19</t>
  </si>
  <si>
    <t>HT2.10.20</t>
  </si>
  <si>
    <t>HT2.10.21</t>
  </si>
  <si>
    <t>HT2.10.22</t>
  </si>
  <si>
    <t>HT2.10.23</t>
  </si>
  <si>
    <t>HT2.11.3</t>
  </si>
  <si>
    <t>HT2.11.4</t>
  </si>
  <si>
    <t>HT2.11.5</t>
  </si>
  <si>
    <t>HT2.11.6</t>
  </si>
  <si>
    <t>HT2.11.7</t>
  </si>
  <si>
    <t>HT2.11.8</t>
  </si>
  <si>
    <t>HT2.11.9</t>
  </si>
  <si>
    <t>HT2.11.10</t>
  </si>
  <si>
    <t>HT2.11.11</t>
  </si>
  <si>
    <t>HT2.11.12</t>
  </si>
  <si>
    <t>HT2.11.13</t>
  </si>
  <si>
    <t>HT2.11.14</t>
  </si>
  <si>
    <t>HT2.11.15</t>
  </si>
  <si>
    <t>HT2.11.16</t>
  </si>
  <si>
    <t>HT2.11.17</t>
  </si>
  <si>
    <t>HT2.11.18</t>
  </si>
  <si>
    <t>HT2.11.19</t>
  </si>
  <si>
    <t>HT2.11.20</t>
  </si>
  <si>
    <t>HT2.11.21</t>
  </si>
  <si>
    <t>HT2.11.22</t>
  </si>
  <si>
    <t>HT2.11.23</t>
  </si>
  <si>
    <t>HT2.12.3</t>
  </si>
  <si>
    <t>HT2.12.4</t>
  </si>
  <si>
    <t>HT2.12.5</t>
  </si>
  <si>
    <t>HT2.12.6</t>
  </si>
  <si>
    <t>HT2.12.7</t>
  </si>
  <si>
    <t>HT2.12.8</t>
  </si>
  <si>
    <t>HT2.12.9</t>
  </si>
  <si>
    <t>HT2.12.10</t>
  </si>
  <si>
    <t>HT2.12.11</t>
  </si>
  <si>
    <t>HT2.12.12</t>
  </si>
  <si>
    <t>HT2.12.13</t>
  </si>
  <si>
    <t>HT2.12.14</t>
  </si>
  <si>
    <t>HT2.12.15</t>
  </si>
  <si>
    <t>HT2.12.16</t>
  </si>
  <si>
    <t>HT2.12.17</t>
  </si>
  <si>
    <t>HT2.12.18</t>
  </si>
  <si>
    <t>HT2.12.19</t>
  </si>
  <si>
    <t>HT2.12.20</t>
  </si>
  <si>
    <t>HT2.12.21</t>
  </si>
  <si>
    <t>HT2.12.22</t>
  </si>
  <si>
    <t>HT2.12.23</t>
  </si>
  <si>
    <t>HT2.14.3</t>
  </si>
  <si>
    <t>HT2.14.4</t>
  </si>
  <si>
    <t>HT2.14.5</t>
  </si>
  <si>
    <t>HT2.14.6</t>
  </si>
  <si>
    <t>HT2.14.7</t>
  </si>
  <si>
    <t>HT2.14.8</t>
  </si>
  <si>
    <t>HT2.14.9</t>
  </si>
  <si>
    <t>HT2.14.10</t>
  </si>
  <si>
    <t>HT2.14.11</t>
  </si>
  <si>
    <t>HT2.14.12</t>
  </si>
  <si>
    <t>HT2.14.13</t>
  </si>
  <si>
    <t>HT2.14.14</t>
  </si>
  <si>
    <t>HT2.14.15</t>
  </si>
  <si>
    <t>HT2.14.16</t>
  </si>
  <si>
    <t>HT2.14.17</t>
  </si>
  <si>
    <t>HT2.14.18</t>
  </si>
  <si>
    <t>HT2.14.19</t>
  </si>
  <si>
    <t>HT2.14.20</t>
  </si>
  <si>
    <t>HT2.14.21</t>
  </si>
  <si>
    <t>HT2.14.22</t>
  </si>
  <si>
    <t>HT2.14.23</t>
  </si>
  <si>
    <t>HT2.15.3</t>
  </si>
  <si>
    <t>HT2.15.4</t>
  </si>
  <si>
    <t>HT2.15.5</t>
  </si>
  <si>
    <t>HT2.15.6</t>
  </si>
  <si>
    <t>HT2.15.7</t>
  </si>
  <si>
    <t>HT2.15.8</t>
  </si>
  <si>
    <t>HT2.15.9</t>
  </si>
  <si>
    <t>HT2.15.10</t>
  </si>
  <si>
    <t>HT2.15.11</t>
  </si>
  <si>
    <t>HT2.15.12</t>
  </si>
  <si>
    <t>HT2.15.13</t>
  </si>
  <si>
    <t>HT2.15.14</t>
  </si>
  <si>
    <t>HT2.15.15</t>
  </si>
  <si>
    <t>HT2.15.16</t>
  </si>
  <si>
    <t>HT2.15.17</t>
  </si>
  <si>
    <t>HT2.15.18</t>
  </si>
  <si>
    <t>HT2.15.19</t>
  </si>
  <si>
    <t>HT2.15.20</t>
  </si>
  <si>
    <t>HT2.15.21</t>
  </si>
  <si>
    <t>HT2.15.22</t>
  </si>
  <si>
    <t>HT2.15.23</t>
  </si>
  <si>
    <t>HT2.16.3</t>
  </si>
  <si>
    <t>HT2.16.4</t>
  </si>
  <si>
    <t>HT2.16.5</t>
  </si>
  <si>
    <t>HT2.16.6</t>
  </si>
  <si>
    <t>HT2.16.7</t>
  </si>
  <si>
    <t>HT2.16.8</t>
  </si>
  <si>
    <t>HT2.16.9</t>
  </si>
  <si>
    <t>HT2.16.10</t>
  </si>
  <si>
    <t>HT2.16.11</t>
  </si>
  <si>
    <t>HT2.16.12</t>
  </si>
  <si>
    <t>HT2.16.13</t>
  </si>
  <si>
    <t>HT2.16.14</t>
  </si>
  <si>
    <t>HT2.16.15</t>
  </si>
  <si>
    <t>HT2.16.16</t>
  </si>
  <si>
    <t>HT2.16.17</t>
  </si>
  <si>
    <t>HT2.16.18</t>
  </si>
  <si>
    <t>HT2.16.19</t>
  </si>
  <si>
    <t>HT2.16.20</t>
  </si>
  <si>
    <t>HT2.16.21</t>
  </si>
  <si>
    <t>HT2.16.22</t>
  </si>
  <si>
    <t>HT2.16.23</t>
  </si>
  <si>
    <t>HT2.17.3</t>
  </si>
  <si>
    <t>HT2.17.4</t>
  </si>
  <si>
    <t>HT2.17.5</t>
  </si>
  <si>
    <t>HT2.17.6</t>
  </si>
  <si>
    <t>HT2.17.7</t>
  </si>
  <si>
    <t>HT2.17.8</t>
  </si>
  <si>
    <t>HT2.17.9</t>
  </si>
  <si>
    <t>HT2.17.10</t>
  </si>
  <si>
    <t>HT2.17.11</t>
  </si>
  <si>
    <t>HT2.17.12</t>
  </si>
  <si>
    <t>HT2.17.13</t>
  </si>
  <si>
    <t>HT2.17.14</t>
  </si>
  <si>
    <t>HT2.17.15</t>
  </si>
  <si>
    <t>HT2.17.16</t>
  </si>
  <si>
    <t>HT2.17.17</t>
  </si>
  <si>
    <t>HT2.17.18</t>
  </si>
  <si>
    <t>HT2.17.19</t>
  </si>
  <si>
    <t>HT2.17.20</t>
  </si>
  <si>
    <t>HT2.17.21</t>
  </si>
  <si>
    <t>HT2.17.22</t>
  </si>
  <si>
    <t>HT2.17.23</t>
  </si>
  <si>
    <t>HT2.19.3</t>
  </si>
  <si>
    <t>HT2.19.4</t>
  </si>
  <si>
    <t>HT2.19.5</t>
  </si>
  <si>
    <t>HT2.19.6</t>
  </si>
  <si>
    <t>HT2.19.7</t>
  </si>
  <si>
    <t>HT2.19.8</t>
  </si>
  <si>
    <t>HT2.19.9</t>
  </si>
  <si>
    <t>HT2.19.10</t>
  </si>
  <si>
    <t>HT2.19.11</t>
  </si>
  <si>
    <t>HT2.19.12</t>
  </si>
  <si>
    <t>HT2.19.13</t>
  </si>
  <si>
    <t>HT2.19.14</t>
  </si>
  <si>
    <t>HT2.19.15</t>
  </si>
  <si>
    <t>HT2.19.16</t>
  </si>
  <si>
    <t>HT2.19.17</t>
  </si>
  <si>
    <t>HT2.19.18</t>
  </si>
  <si>
    <t>HT2.19.19</t>
  </si>
  <si>
    <t>HT2.19.20</t>
  </si>
  <si>
    <t>HT2.19.21</t>
  </si>
  <si>
    <t>HT2.19.22</t>
  </si>
  <si>
    <t>HT2.19.23</t>
  </si>
  <si>
    <t>HT2.20.3</t>
  </si>
  <si>
    <t>HT2.20.4</t>
  </si>
  <si>
    <t>HT2.20.5</t>
  </si>
  <si>
    <t>HT2.20.6</t>
  </si>
  <si>
    <t>HT2.20.7</t>
  </si>
  <si>
    <t>HT2.20.8</t>
  </si>
  <si>
    <t>HT2.20.9</t>
  </si>
  <si>
    <t>HT2.20.10</t>
  </si>
  <si>
    <t>HT2.20.11</t>
  </si>
  <si>
    <t>HT2.20.12</t>
  </si>
  <si>
    <t>HT2.20.13</t>
  </si>
  <si>
    <t>HT2.20.14</t>
  </si>
  <si>
    <t>HT2.20.15</t>
  </si>
  <si>
    <t>HT2.20.16</t>
  </si>
  <si>
    <t>HT2.20.17</t>
  </si>
  <si>
    <t>HT2.20.18</t>
  </si>
  <si>
    <t>HT2.20.19</t>
  </si>
  <si>
    <t>HT2.20.20</t>
  </si>
  <si>
    <t>HT2.20.21</t>
  </si>
  <si>
    <t>HT2.20.22</t>
  </si>
  <si>
    <t>HT2.20.23</t>
  </si>
  <si>
    <t>HT2.21.3</t>
  </si>
  <si>
    <t>HT2.21.4</t>
  </si>
  <si>
    <t>HT2.21.5</t>
  </si>
  <si>
    <t>HT2.21.6</t>
  </si>
  <si>
    <t>HT2.21.7</t>
  </si>
  <si>
    <t>HT2.21.8</t>
  </si>
  <si>
    <t>HT2.21.9</t>
  </si>
  <si>
    <t>HT2.21.10</t>
  </si>
  <si>
    <t>HT2.21.11</t>
  </si>
  <si>
    <t>HT2.21.12</t>
  </si>
  <si>
    <t>HT2.21.13</t>
  </si>
  <si>
    <t>HT2.21.14</t>
  </si>
  <si>
    <t>HT2.21.15</t>
  </si>
  <si>
    <t>HT2.21.16</t>
  </si>
  <si>
    <t>HT2.21.17</t>
  </si>
  <si>
    <t>HT2.21.18</t>
  </si>
  <si>
    <t>HT2.21.19</t>
  </si>
  <si>
    <t>HT2.21.20</t>
  </si>
  <si>
    <t>HT2.21.21</t>
  </si>
  <si>
    <t>HT2.21.22</t>
  </si>
  <si>
    <t>HT2.21.23</t>
  </si>
  <si>
    <t>HT2.22.3</t>
  </si>
  <si>
    <t>HT2.22.4</t>
  </si>
  <si>
    <t>HT2.22.5</t>
  </si>
  <si>
    <t>HT2.22.6</t>
  </si>
  <si>
    <t>HT2.22.7</t>
  </si>
  <si>
    <t>HT2.22.8</t>
  </si>
  <si>
    <t>HT2.22.9</t>
  </si>
  <si>
    <t>HT2.22.10</t>
  </si>
  <si>
    <t>HT2.22.11</t>
  </si>
  <si>
    <t>HT2.22.12</t>
  </si>
  <si>
    <t>HT2.22.13</t>
  </si>
  <si>
    <t>HT2.22.14</t>
  </si>
  <si>
    <t>HT2.22.15</t>
  </si>
  <si>
    <t>HT2.22.16</t>
  </si>
  <si>
    <t>HT2.22.17</t>
  </si>
  <si>
    <t>HT2.22.18</t>
  </si>
  <si>
    <t>HT2.22.19</t>
  </si>
  <si>
    <t>HT2.22.20</t>
  </si>
  <si>
    <t>HT2.22.21</t>
  </si>
  <si>
    <t>HT2.22.22</t>
  </si>
  <si>
    <t>HT2.22.23</t>
  </si>
  <si>
    <t>HT2.23.3</t>
  </si>
  <si>
    <t>HT2.23.4</t>
  </si>
  <si>
    <t>HT2.23.5</t>
  </si>
  <si>
    <t>HT2.23.6</t>
  </si>
  <si>
    <t>HT2.23.7</t>
  </si>
  <si>
    <t>HT2.23.8</t>
  </si>
  <si>
    <t>HT2.23.9</t>
  </si>
  <si>
    <t>HT2.23.10</t>
  </si>
  <si>
    <t>HT2.23.11</t>
  </si>
  <si>
    <t>HT2.23.12</t>
  </si>
  <si>
    <t>HT2.23.13</t>
  </si>
  <si>
    <t>HT2.23.14</t>
  </si>
  <si>
    <t>HT2.23.15</t>
  </si>
  <si>
    <t>HT2.23.16</t>
  </si>
  <si>
    <t>HT2.23.17</t>
  </si>
  <si>
    <t>HT2.23.18</t>
  </si>
  <si>
    <t>HT2.23.19</t>
  </si>
  <si>
    <t>HT2.23.20</t>
  </si>
  <si>
    <t>HT2.23.21</t>
  </si>
  <si>
    <t>HT2.23.22</t>
  </si>
  <si>
    <t>HT2.23.23</t>
  </si>
  <si>
    <t>HT2.25.3</t>
  </si>
  <si>
    <t>HT2.25.4</t>
  </si>
  <si>
    <t>HT2.25.5</t>
  </si>
  <si>
    <t>HT2.25.6</t>
  </si>
  <si>
    <t>HT2.25.7</t>
  </si>
  <si>
    <t>HT2.25.8</t>
  </si>
  <si>
    <t>HT2.25.9</t>
  </si>
  <si>
    <t>HT2.25.10</t>
  </si>
  <si>
    <t>HT2.25.11</t>
  </si>
  <si>
    <t>HT2.25.12</t>
  </si>
  <si>
    <t>HT2.25.13</t>
  </si>
  <si>
    <t>HT2.25.14</t>
  </si>
  <si>
    <t>HT2.25.15</t>
  </si>
  <si>
    <t>HT2.25.16</t>
  </si>
  <si>
    <t>HT2.25.17</t>
  </si>
  <si>
    <t>HT2.25.18</t>
  </si>
  <si>
    <t>HT2.25.19</t>
  </si>
  <si>
    <t>HT2.25.20</t>
  </si>
  <si>
    <t>HT2.25.21</t>
  </si>
  <si>
    <t>HT2.25.22</t>
  </si>
  <si>
    <t>HT2.25.23</t>
  </si>
  <si>
    <t>HT2.26.3</t>
  </si>
  <si>
    <t>HT2.26.4</t>
  </si>
  <si>
    <t>HT2.26.5</t>
  </si>
  <si>
    <t>HT2.26.6</t>
  </si>
  <si>
    <t>HT2.26.7</t>
  </si>
  <si>
    <t>HT2.26.8</t>
  </si>
  <si>
    <t>HT2.26.9</t>
  </si>
  <si>
    <t>HT2.26.10</t>
  </si>
  <si>
    <t>HT2.26.11</t>
  </si>
  <si>
    <t>HT2.26.12</t>
  </si>
  <si>
    <t>HT2.26.13</t>
  </si>
  <si>
    <t>HT2.26.14</t>
  </si>
  <si>
    <t>HT2.26.15</t>
  </si>
  <si>
    <t>HT2.26.16</t>
  </si>
  <si>
    <t>HT2.26.17</t>
  </si>
  <si>
    <t>HT2.26.18</t>
  </si>
  <si>
    <t>HT2.26.19</t>
  </si>
  <si>
    <t>HT2.26.20</t>
  </si>
  <si>
    <t>HT2.26.21</t>
  </si>
  <si>
    <t>HT2.26.22</t>
  </si>
  <si>
    <t>HT2.26.23</t>
  </si>
  <si>
    <t>HT2.27.3</t>
  </si>
  <si>
    <t>HT2.27.4</t>
  </si>
  <si>
    <t>HT2.27.5</t>
  </si>
  <si>
    <t>HT2.27.6</t>
  </si>
  <si>
    <t>HT2.27.7</t>
  </si>
  <si>
    <t>HT2.27.8</t>
  </si>
  <si>
    <t>HT2.27.9</t>
  </si>
  <si>
    <t>HT2.27.10</t>
  </si>
  <si>
    <t>HT2.27.11</t>
  </si>
  <si>
    <t>HT2.27.12</t>
  </si>
  <si>
    <t>HT2.27.13</t>
  </si>
  <si>
    <t>HT2.27.14</t>
  </si>
  <si>
    <t>HT2.27.15</t>
  </si>
  <si>
    <t>HT2.27.16</t>
  </si>
  <si>
    <t>HT2.27.17</t>
  </si>
  <si>
    <t>HT2.27.18</t>
  </si>
  <si>
    <t>HT2.27.19</t>
  </si>
  <si>
    <t>HT2.27.20</t>
  </si>
  <si>
    <t>HT2.27.21</t>
  </si>
  <si>
    <t>HT2.27.22</t>
  </si>
  <si>
    <t>HT2.27.23</t>
  </si>
  <si>
    <t>HT2.28.3</t>
  </si>
  <si>
    <t>HT2.28.4</t>
  </si>
  <si>
    <t>HT2.28.5</t>
  </si>
  <si>
    <t>HT2.28.6</t>
  </si>
  <si>
    <t>HT2.28.7</t>
  </si>
  <si>
    <t>HT2.28.8</t>
  </si>
  <si>
    <t>HT2.28.9</t>
  </si>
  <si>
    <t>HT2.28.10</t>
  </si>
  <si>
    <t>HT2.28.11</t>
  </si>
  <si>
    <t>HT2.28.12</t>
  </si>
  <si>
    <t>HT2.28.13</t>
  </si>
  <si>
    <t>HT2.28.14</t>
  </si>
  <si>
    <t>HT2.28.15</t>
  </si>
  <si>
    <t>HT2.28.16</t>
  </si>
  <si>
    <t>HT2.28.17</t>
  </si>
  <si>
    <t>HT2.28.18</t>
  </si>
  <si>
    <t>HT2.28.19</t>
  </si>
  <si>
    <t>HT2.28.20</t>
  </si>
  <si>
    <t>HT2.28.21</t>
  </si>
  <si>
    <t>HT2.28.22</t>
  </si>
  <si>
    <t>HT2.28.23</t>
  </si>
  <si>
    <t>HT2.29.3</t>
  </si>
  <si>
    <t>HT2.29.4</t>
  </si>
  <si>
    <t>HT2.29.5</t>
  </si>
  <si>
    <t>HT2.29.6</t>
  </si>
  <si>
    <t>HT2.29.7</t>
  </si>
  <si>
    <t>HT2.29.8</t>
  </si>
  <si>
    <t>HT2.29.9</t>
  </si>
  <si>
    <t>HT2.29.10</t>
  </si>
  <si>
    <t>HT2.29.11</t>
  </si>
  <si>
    <t>HT2.29.12</t>
  </si>
  <si>
    <t>HT2.29.13</t>
  </si>
  <si>
    <t>HT2.29.14</t>
  </si>
  <si>
    <t>HT2.29.15</t>
  </si>
  <si>
    <t>HT2.29.16</t>
  </si>
  <si>
    <t>HT2.29.17</t>
  </si>
  <si>
    <t>HT2.29.18</t>
  </si>
  <si>
    <t>HT2.29.19</t>
  </si>
  <si>
    <t>HT2.29.20</t>
  </si>
  <si>
    <t>HT2.29.21</t>
  </si>
  <si>
    <t>HT2.29.22</t>
  </si>
  <si>
    <t>HT2.29.23</t>
  </si>
  <si>
    <t>HT2.30.3</t>
  </si>
  <si>
    <t>HT2.30.4</t>
  </si>
  <si>
    <t>HT2.30.5</t>
  </si>
  <si>
    <t>HT2.30.6</t>
  </si>
  <si>
    <t>HT2.30.7</t>
  </si>
  <si>
    <t>HT2.30.8</t>
  </si>
  <si>
    <t>HT2.30.9</t>
  </si>
  <si>
    <t>HT2.30.10</t>
  </si>
  <si>
    <t>HT2.30.11</t>
  </si>
  <si>
    <t>HT2.30.12</t>
  </si>
  <si>
    <t>HT2.30.13</t>
  </si>
  <si>
    <t>HT2.30.14</t>
  </si>
  <si>
    <t>HT2.30.15</t>
  </si>
  <si>
    <t>HT2.30.16</t>
  </si>
  <si>
    <t>HT2.30.17</t>
  </si>
  <si>
    <t>HT2.30.18</t>
  </si>
  <si>
    <t>HT2.30.19</t>
  </si>
  <si>
    <t>HT2.30.20</t>
  </si>
  <si>
    <t>HT2.30.21</t>
  </si>
  <si>
    <t>HT2.30.22</t>
  </si>
  <si>
    <t>HT2.30.23</t>
  </si>
  <si>
    <t>HT3.5.3</t>
  </si>
  <si>
    <t>HT3.5.4</t>
  </si>
  <si>
    <t>HT3.5.5</t>
  </si>
  <si>
    <t>HT3.5.6</t>
  </si>
  <si>
    <t>HT3.6.3</t>
  </si>
  <si>
    <t>HT3.6.4</t>
  </si>
  <si>
    <t>HT3.6.5</t>
  </si>
  <si>
    <t>HT3.6.6</t>
  </si>
  <si>
    <t>HT3.7.3</t>
  </si>
  <si>
    <t>HT3.7.4</t>
  </si>
  <si>
    <t>HT3.7.5</t>
  </si>
  <si>
    <t>HT3.7.6</t>
  </si>
  <si>
    <t>HT3.8.3</t>
  </si>
  <si>
    <t>HT3.8.4</t>
  </si>
  <si>
    <t>HT3.8.5</t>
  </si>
  <si>
    <t>HT3.8.6</t>
  </si>
  <si>
    <t>HT3.9.3</t>
  </si>
  <si>
    <t>HT3.9.4</t>
  </si>
  <si>
    <t>HT3.9.5</t>
  </si>
  <si>
    <t>HT3.9.6</t>
  </si>
  <si>
    <t>HT3.10.3</t>
  </si>
  <si>
    <t>HT3.10.4</t>
  </si>
  <si>
    <t>HT3.10.5</t>
  </si>
  <si>
    <t>HT3.10.6</t>
  </si>
  <si>
    <t>HT3.11.3</t>
  </si>
  <si>
    <t>HT3.11.4</t>
  </si>
  <si>
    <t>HT3.11.5</t>
  </si>
  <si>
    <t>HT3.11.6</t>
  </si>
  <si>
    <t>HT3.12.3</t>
  </si>
  <si>
    <t>HT3.12.4</t>
  </si>
  <si>
    <t>HT3.12.5</t>
  </si>
  <si>
    <t>HT3.12.6</t>
  </si>
  <si>
    <t>HT3.13.3</t>
  </si>
  <si>
    <t>HT3.13.4</t>
  </si>
  <si>
    <t>HT3.13.5</t>
  </si>
  <si>
    <t>HT3.13.6</t>
  </si>
  <si>
    <t>HT3.14.3</t>
  </si>
  <si>
    <t>HT3.14.4</t>
  </si>
  <si>
    <t>HT3.14.5</t>
  </si>
  <si>
    <t>HT3.14.6</t>
  </si>
  <si>
    <t>HT3.15.3</t>
  </si>
  <si>
    <t>HT3.15.4</t>
  </si>
  <si>
    <t>HT3.15.5</t>
  </si>
  <si>
    <t>HT3.15.6</t>
  </si>
  <si>
    <t>HT3.16.3</t>
  </si>
  <si>
    <t>HT3.16.4</t>
  </si>
  <si>
    <t>HT3.16.5</t>
  </si>
  <si>
    <t>HT3.16.6</t>
  </si>
  <si>
    <t>HT3.17.3</t>
  </si>
  <si>
    <t>HT3.17.4</t>
  </si>
  <si>
    <t>HT3.17.5</t>
  </si>
  <si>
    <t>HT3.17.6</t>
  </si>
  <si>
    <t>HT3.18.3</t>
  </si>
  <si>
    <t>HT3.18.4</t>
  </si>
  <si>
    <t>HT3.18.5</t>
  </si>
  <si>
    <t>HT3.18.6</t>
  </si>
  <si>
    <t>HT3.19.3</t>
  </si>
  <si>
    <t>HT3.19.4</t>
  </si>
  <si>
    <t>HT3.19.5</t>
  </si>
  <si>
    <t>HT3.19.6</t>
  </si>
  <si>
    <t>HT3.20.3</t>
  </si>
  <si>
    <t>HT3.20.4</t>
  </si>
  <si>
    <t>HT3.20.5</t>
  </si>
  <si>
    <t>HT3.20.6</t>
  </si>
  <si>
    <t>HT3.24.3</t>
  </si>
  <si>
    <t>HT3.24.4</t>
  </si>
  <si>
    <t>HT3.24.5</t>
  </si>
  <si>
    <t>HT3.24.6</t>
  </si>
  <si>
    <t>HT3.25.3</t>
  </si>
  <si>
    <t>HT3.25.4</t>
  </si>
  <si>
    <t>HT3.25.5</t>
  </si>
  <si>
    <t>HT3.25.6</t>
  </si>
  <si>
    <t>HT3.26.3</t>
  </si>
  <si>
    <t>HT3.26.4</t>
  </si>
  <si>
    <t>HT3.26.5</t>
  </si>
  <si>
    <t>HT3.26.6</t>
  </si>
  <si>
    <t>HT3.27.3</t>
  </si>
  <si>
    <t>HT3.27.4</t>
  </si>
  <si>
    <t>HT3.27.5</t>
  </si>
  <si>
    <t>HT3.27.6</t>
  </si>
  <si>
    <t>HT3.28.3</t>
  </si>
  <si>
    <t>HT3.28.4</t>
  </si>
  <si>
    <t>HT3.28.5</t>
  </si>
  <si>
    <t>HT3.28.6</t>
  </si>
  <si>
    <t>HT3.29.3</t>
  </si>
  <si>
    <t>HT3.29.4</t>
  </si>
  <si>
    <t>HT3.29.5</t>
  </si>
  <si>
    <t>HT3.29.6</t>
  </si>
  <si>
    <t>HT3.30.3</t>
  </si>
  <si>
    <t>HT3.30.4</t>
  </si>
  <si>
    <t>HT3.30.5</t>
  </si>
  <si>
    <t>HT3.30.6</t>
  </si>
  <si>
    <t>HT3.31.3</t>
  </si>
  <si>
    <t>HT3.31.4</t>
  </si>
  <si>
    <t>HT3.31.5</t>
  </si>
  <si>
    <t>HT3.31.6</t>
  </si>
  <si>
    <t>HT3.33.3</t>
  </si>
  <si>
    <t>HT3.33.4</t>
  </si>
  <si>
    <t>HT3.33.5</t>
  </si>
  <si>
    <t>HT4.5.3</t>
  </si>
  <si>
    <t>HT4.5.4</t>
  </si>
  <si>
    <t>HT4.5.5</t>
  </si>
  <si>
    <t>HT4.5.6</t>
  </si>
  <si>
    <t>HT4.5.7</t>
  </si>
  <si>
    <t>HT4.5.8</t>
  </si>
  <si>
    <t>HT4.5.9</t>
  </si>
  <si>
    <t>HT4.5.10</t>
  </si>
  <si>
    <t>HT4.5.11</t>
  </si>
  <si>
    <t>HT4.5.12</t>
  </si>
  <si>
    <t>HT4.5.13</t>
  </si>
  <si>
    <t>HT4.5.14</t>
  </si>
  <si>
    <t>HT4.5.15</t>
  </si>
  <si>
    <t>HT4.5.16</t>
  </si>
  <si>
    <t>HT4.5.17</t>
  </si>
  <si>
    <t>HT4.5.18</t>
  </si>
  <si>
    <t>HT4.5.19</t>
  </si>
  <si>
    <t>HT4.5.20</t>
  </si>
  <si>
    <t>HT4.5.21</t>
  </si>
  <si>
    <t>HT4.5.22</t>
  </si>
  <si>
    <t>HT4.5.23</t>
  </si>
  <si>
    <t>HT4.6.3</t>
  </si>
  <si>
    <t>HT4.6.4</t>
  </si>
  <si>
    <t>HT4.6.5</t>
  </si>
  <si>
    <t>HT4.6.6</t>
  </si>
  <si>
    <t>HT4.6.7</t>
  </si>
  <si>
    <t>HT4.6.8</t>
  </si>
  <si>
    <t>HT4.6.9</t>
  </si>
  <si>
    <t>HT4.6.10</t>
  </si>
  <si>
    <t>HT4.6.11</t>
  </si>
  <si>
    <t>HT4.6.12</t>
  </si>
  <si>
    <t>HT4.6.13</t>
  </si>
  <si>
    <t>HT4.6.14</t>
  </si>
  <si>
    <t>HT4.6.15</t>
  </si>
  <si>
    <t>HT4.6.16</t>
  </si>
  <si>
    <t>HT4.6.17</t>
  </si>
  <si>
    <t>HT4.6.18</t>
  </si>
  <si>
    <t>HT4.6.19</t>
  </si>
  <si>
    <t>HT4.6.20</t>
  </si>
  <si>
    <t>HT4.6.21</t>
  </si>
  <si>
    <t>HT4.6.22</t>
  </si>
  <si>
    <t>HT4.6.23</t>
  </si>
  <si>
    <t>HT4.7.3</t>
  </si>
  <si>
    <t>HT4.7.4</t>
  </si>
  <si>
    <t>HT4.7.5</t>
  </si>
  <si>
    <t>HT4.7.6</t>
  </si>
  <si>
    <t>HT4.7.7</t>
  </si>
  <si>
    <t>HT4.7.8</t>
  </si>
  <si>
    <t>HT4.7.9</t>
  </si>
  <si>
    <t>HT4.7.10</t>
  </si>
  <si>
    <t>HT4.7.11</t>
  </si>
  <si>
    <t>HT4.7.12</t>
  </si>
  <si>
    <t>HT4.7.13</t>
  </si>
  <si>
    <t>HT4.7.14</t>
  </si>
  <si>
    <t>HT4.7.15</t>
  </si>
  <si>
    <t>HT4.7.16</t>
  </si>
  <si>
    <t>HT4.7.17</t>
  </si>
  <si>
    <t>HT4.7.18</t>
  </si>
  <si>
    <t>HT4.7.19</t>
  </si>
  <si>
    <t>HT4.7.20</t>
  </si>
  <si>
    <t>HT4.7.21</t>
  </si>
  <si>
    <t>HT4.7.22</t>
  </si>
  <si>
    <t>HT4.7.23</t>
  </si>
  <si>
    <t>HT4.8.3</t>
  </si>
  <si>
    <t>HT4.8.4</t>
  </si>
  <si>
    <t>HT4.8.5</t>
  </si>
  <si>
    <t>HT4.8.6</t>
  </si>
  <si>
    <t>HT4.8.7</t>
  </si>
  <si>
    <t>HT4.8.8</t>
  </si>
  <si>
    <t>HT4.8.9</t>
  </si>
  <si>
    <t>HT4.8.10</t>
  </si>
  <si>
    <t>HT4.8.11</t>
  </si>
  <si>
    <t>HT4.8.12</t>
  </si>
  <si>
    <t>HT4.8.13</t>
  </si>
  <si>
    <t>HT4.8.14</t>
  </si>
  <si>
    <t>HT4.8.15</t>
  </si>
  <si>
    <t>HT4.8.16</t>
  </si>
  <si>
    <t>HT4.8.17</t>
  </si>
  <si>
    <t>HT4.8.18</t>
  </si>
  <si>
    <t>HT4.8.19</t>
  </si>
  <si>
    <t>HT4.8.20</t>
  </si>
  <si>
    <t>HT4.8.21</t>
  </si>
  <si>
    <t>HT4.8.22</t>
  </si>
  <si>
    <t>HT4.8.23</t>
  </si>
  <si>
    <t>HT4.9.3</t>
  </si>
  <si>
    <t>HT4.9.4</t>
  </si>
  <si>
    <t>HT4.9.5</t>
  </si>
  <si>
    <t>HT4.9.6</t>
  </si>
  <si>
    <t>HT4.9.7</t>
  </si>
  <si>
    <t>HT4.9.8</t>
  </si>
  <si>
    <t>HT4.9.9</t>
  </si>
  <si>
    <t>HT4.9.10</t>
  </si>
  <si>
    <t>HT4.9.11</t>
  </si>
  <si>
    <t>HT4.9.12</t>
  </si>
  <si>
    <t>HT4.9.13</t>
  </si>
  <si>
    <t>HT4.9.14</t>
  </si>
  <si>
    <t>HT4.9.15</t>
  </si>
  <si>
    <t>HT4.9.16</t>
  </si>
  <si>
    <t>HT4.9.17</t>
  </si>
  <si>
    <t>HT4.9.18</t>
  </si>
  <si>
    <t>HT4.9.19</t>
  </si>
  <si>
    <t>HT4.9.20</t>
  </si>
  <si>
    <t>HT4.9.21</t>
  </si>
  <si>
    <t>HT4.9.22</t>
  </si>
  <si>
    <t>HT4.9.23</t>
  </si>
  <si>
    <t>HT4.10.3</t>
  </si>
  <si>
    <t>HT4.10.4</t>
  </si>
  <si>
    <t>HT4.10.5</t>
  </si>
  <si>
    <t>HT4.10.6</t>
  </si>
  <si>
    <t>HT4.10.7</t>
  </si>
  <si>
    <t>HT4.10.8</t>
  </si>
  <si>
    <t>HT4.10.9</t>
  </si>
  <si>
    <t>HT4.10.10</t>
  </si>
  <si>
    <t>HT4.10.11</t>
  </si>
  <si>
    <t>HT4.10.12</t>
  </si>
  <si>
    <t>HT4.10.13</t>
  </si>
  <si>
    <t>HT4.10.14</t>
  </si>
  <si>
    <t>HT4.10.15</t>
  </si>
  <si>
    <t>HT4.10.16</t>
  </si>
  <si>
    <t>HT4.10.17</t>
  </si>
  <si>
    <t>HT4.10.18</t>
  </si>
  <si>
    <t>HT4.10.19</t>
  </si>
  <si>
    <t>HT4.10.20</t>
  </si>
  <si>
    <t>HT4.10.21</t>
  </si>
  <si>
    <t>HT4.10.22</t>
  </si>
  <si>
    <t>HT4.10.23</t>
  </si>
  <si>
    <t>HT4.11.3</t>
  </si>
  <si>
    <t>HT4.11.4</t>
  </si>
  <si>
    <t>HT4.11.5</t>
  </si>
  <si>
    <t>HT4.11.6</t>
  </si>
  <si>
    <t>HT4.11.7</t>
  </si>
  <si>
    <t>HT4.11.8</t>
  </si>
  <si>
    <t>HT4.11.9</t>
  </si>
  <si>
    <t>HT4.11.10</t>
  </si>
  <si>
    <t>HT4.11.11</t>
  </si>
  <si>
    <t>HT4.11.12</t>
  </si>
  <si>
    <t>HT4.11.13</t>
  </si>
  <si>
    <t>HT4.11.14</t>
  </si>
  <si>
    <t>HT4.11.15</t>
  </si>
  <si>
    <t>HT4.11.16</t>
  </si>
  <si>
    <t>HT4.11.17</t>
  </si>
  <si>
    <t>HT4.11.18</t>
  </si>
  <si>
    <t>HT4.11.19</t>
  </si>
  <si>
    <t>HT4.11.20</t>
  </si>
  <si>
    <t>HT4.11.21</t>
  </si>
  <si>
    <t>HT4.11.22</t>
  </si>
  <si>
    <t>HT4.11.23</t>
  </si>
  <si>
    <t>HT4.12.3</t>
  </si>
  <si>
    <t>HT4.12.4</t>
  </si>
  <si>
    <t>HT4.12.5</t>
  </si>
  <si>
    <t>HT4.12.6</t>
  </si>
  <si>
    <t>HT4.12.7</t>
  </si>
  <si>
    <t>HT4.12.8</t>
  </si>
  <si>
    <t>HT4.12.9</t>
  </si>
  <si>
    <t>HT4.12.10</t>
  </si>
  <si>
    <t>HT4.12.11</t>
  </si>
  <si>
    <t>HT4.12.12</t>
  </si>
  <si>
    <t>HT4.12.13</t>
  </si>
  <si>
    <t>HT4.12.14</t>
  </si>
  <si>
    <t>HT4.12.15</t>
  </si>
  <si>
    <t>HT4.12.16</t>
  </si>
  <si>
    <t>HT4.12.17</t>
  </si>
  <si>
    <t>HT4.12.18</t>
  </si>
  <si>
    <t>HT4.12.19</t>
  </si>
  <si>
    <t>HT4.12.20</t>
  </si>
  <si>
    <t>HT4.12.21</t>
  </si>
  <si>
    <t>HT4.12.22</t>
  </si>
  <si>
    <t>HT4.12.23</t>
  </si>
  <si>
    <t>HT4.13.3</t>
  </si>
  <si>
    <t>HT4.13.4</t>
  </si>
  <si>
    <t>HT4.13.5</t>
  </si>
  <si>
    <t>HT4.13.6</t>
  </si>
  <si>
    <t>HT4.13.7</t>
  </si>
  <si>
    <t>HT4.13.8</t>
  </si>
  <si>
    <t>HT4.13.9</t>
  </si>
  <si>
    <t>HT4.13.10</t>
  </si>
  <si>
    <t>HT4.13.11</t>
  </si>
  <si>
    <t>HT4.13.12</t>
  </si>
  <si>
    <t>HT4.13.13</t>
  </si>
  <si>
    <t>HT4.13.14</t>
  </si>
  <si>
    <t>HT4.13.15</t>
  </si>
  <si>
    <t>HT4.13.16</t>
  </si>
  <si>
    <t>HT4.13.17</t>
  </si>
  <si>
    <t>HT4.13.18</t>
  </si>
  <si>
    <t>HT4.13.19</t>
  </si>
  <si>
    <t>HT4.13.20</t>
  </si>
  <si>
    <t>HT4.13.21</t>
  </si>
  <si>
    <t>HT4.13.22</t>
  </si>
  <si>
    <t>HT4.13.23</t>
  </si>
  <si>
    <t>HT4.14.3</t>
  </si>
  <si>
    <t>HT4.14.4</t>
  </si>
  <si>
    <t>HT4.14.5</t>
  </si>
  <si>
    <t>HT4.14.6</t>
  </si>
  <si>
    <t>HT4.14.7</t>
  </si>
  <si>
    <t>HT4.14.8</t>
  </si>
  <si>
    <t>HT4.14.9</t>
  </si>
  <si>
    <t>HT4.14.10</t>
  </si>
  <si>
    <t>HT4.14.11</t>
  </si>
  <si>
    <t>HT4.14.12</t>
  </si>
  <si>
    <t>HT4.14.13</t>
  </si>
  <si>
    <t>HT4.14.14</t>
  </si>
  <si>
    <t>HT4.14.15</t>
  </si>
  <si>
    <t>HT4.14.16</t>
  </si>
  <si>
    <t>HT4.14.17</t>
  </si>
  <si>
    <t>HT4.14.18</t>
  </si>
  <si>
    <t>HT4.14.19</t>
  </si>
  <si>
    <t>HT4.14.20</t>
  </si>
  <si>
    <t>HT4.14.21</t>
  </si>
  <si>
    <t>HT4.14.22</t>
  </si>
  <si>
    <t>HT4.14.23</t>
  </si>
  <si>
    <t>HT4.15.3</t>
  </si>
  <si>
    <t>HT4.15.4</t>
  </si>
  <si>
    <t>HT4.15.5</t>
  </si>
  <si>
    <t>HT4.15.6</t>
  </si>
  <si>
    <t>HT4.15.7</t>
  </si>
  <si>
    <t>HT4.15.8</t>
  </si>
  <si>
    <t>HT4.15.9</t>
  </si>
  <si>
    <t>HT4.15.10</t>
  </si>
  <si>
    <t>HT4.15.11</t>
  </si>
  <si>
    <t>HT4.15.12</t>
  </si>
  <si>
    <t>HT4.15.13</t>
  </si>
  <si>
    <t>HT4.15.14</t>
  </si>
  <si>
    <t>HT4.15.15</t>
  </si>
  <si>
    <t>HT4.15.16</t>
  </si>
  <si>
    <t>HT4.15.17</t>
  </si>
  <si>
    <t>HT4.15.18</t>
  </si>
  <si>
    <t>HT4.15.19</t>
  </si>
  <si>
    <t>HT4.15.20</t>
  </si>
  <si>
    <t>HT4.15.21</t>
  </si>
  <si>
    <t>HT4.15.22</t>
  </si>
  <si>
    <t>HT4.15.23</t>
  </si>
  <si>
    <t>HT4.16.3</t>
  </si>
  <si>
    <t>HT4.16.4</t>
  </si>
  <si>
    <t>HT4.16.5</t>
  </si>
  <si>
    <t>HT4.16.6</t>
  </si>
  <si>
    <t>HT4.16.7</t>
  </si>
  <si>
    <t>HT4.16.8</t>
  </si>
  <si>
    <t>HT4.16.9</t>
  </si>
  <si>
    <t>HT4.16.10</t>
  </si>
  <si>
    <t>HT4.16.11</t>
  </si>
  <si>
    <t>HT4.16.12</t>
  </si>
  <si>
    <t>HT4.16.13</t>
  </si>
  <si>
    <t>HT4.16.14</t>
  </si>
  <si>
    <t>HT4.16.15</t>
  </si>
  <si>
    <t>HT4.16.16</t>
  </si>
  <si>
    <t>HT4.16.17</t>
  </si>
  <si>
    <t>HT4.16.18</t>
  </si>
  <si>
    <t>HT4.16.19</t>
  </si>
  <si>
    <t>HT4.16.20</t>
  </si>
  <si>
    <t>HT4.16.21</t>
  </si>
  <si>
    <t>HT4.16.22</t>
  </si>
  <si>
    <t>HT4.16.23</t>
  </si>
  <si>
    <t>HT4.17.3</t>
  </si>
  <si>
    <t>HT4.17.4</t>
  </si>
  <si>
    <t>HT4.17.5</t>
  </si>
  <si>
    <t>HT4.17.6</t>
  </si>
  <si>
    <t>HT4.17.7</t>
  </si>
  <si>
    <t>HT4.17.8</t>
  </si>
  <si>
    <t>HT4.17.9</t>
  </si>
  <si>
    <t>HT4.17.10</t>
  </si>
  <si>
    <t>HT4.17.11</t>
  </si>
  <si>
    <t>HT4.17.12</t>
  </si>
  <si>
    <t>HT4.17.13</t>
  </si>
  <si>
    <t>HT4.17.14</t>
  </si>
  <si>
    <t>HT4.17.15</t>
  </si>
  <si>
    <t>HT4.17.16</t>
  </si>
  <si>
    <t>HT4.17.17</t>
  </si>
  <si>
    <t>HT4.17.18</t>
  </si>
  <si>
    <t>HT4.17.19</t>
  </si>
  <si>
    <t>HT4.17.20</t>
  </si>
  <si>
    <t>HT4.17.21</t>
  </si>
  <si>
    <t>HT4.17.22</t>
  </si>
  <si>
    <t>HT4.17.23</t>
  </si>
  <si>
    <t>HT4.18.3</t>
  </si>
  <si>
    <t>HT4.18.4</t>
  </si>
  <si>
    <t>HT4.18.5</t>
  </si>
  <si>
    <t>HT4.18.6</t>
  </si>
  <si>
    <t>HT4.18.7</t>
  </si>
  <si>
    <t>HT4.18.8</t>
  </si>
  <si>
    <t>HT4.18.9</t>
  </si>
  <si>
    <t>HT4.18.10</t>
  </si>
  <si>
    <t>HT4.18.11</t>
  </si>
  <si>
    <t>HT4.18.12</t>
  </si>
  <si>
    <t>HT4.18.13</t>
  </si>
  <si>
    <t>HT4.18.14</t>
  </si>
  <si>
    <t>HT4.18.15</t>
  </si>
  <si>
    <t>HT4.18.16</t>
  </si>
  <si>
    <t>HT4.18.17</t>
  </si>
  <si>
    <t>HT4.18.18</t>
  </si>
  <si>
    <t>HT4.18.19</t>
  </si>
  <si>
    <t>HT4.18.20</t>
  </si>
  <si>
    <t>HT4.18.21</t>
  </si>
  <si>
    <t>HT4.18.22</t>
  </si>
  <si>
    <t>HT4.18.23</t>
  </si>
  <si>
    <t>HT4.19.3</t>
  </si>
  <si>
    <t>HT4.19.4</t>
  </si>
  <si>
    <t>HT4.19.5</t>
  </si>
  <si>
    <t>HT4.19.6</t>
  </si>
  <si>
    <t>HT4.19.7</t>
  </si>
  <si>
    <t>HT4.19.8</t>
  </si>
  <si>
    <t>HT4.19.9</t>
  </si>
  <si>
    <t>HT4.19.10</t>
  </si>
  <si>
    <t>HT4.19.11</t>
  </si>
  <si>
    <t>HT4.19.12</t>
  </si>
  <si>
    <t>HT4.19.13</t>
  </si>
  <si>
    <t>HT4.19.14</t>
  </si>
  <si>
    <t>HT4.19.15</t>
  </si>
  <si>
    <t>HT4.19.16</t>
  </si>
  <si>
    <t>HT4.19.17</t>
  </si>
  <si>
    <t>HT4.19.18</t>
  </si>
  <si>
    <t>HT4.19.19</t>
  </si>
  <si>
    <t>HT4.19.20</t>
  </si>
  <si>
    <t>HT4.19.21</t>
  </si>
  <si>
    <t>HT4.19.22</t>
  </si>
  <si>
    <t>HT4.19.23</t>
  </si>
  <si>
    <t>HT4.20.3</t>
  </si>
  <si>
    <t>HT4.20.4</t>
  </si>
  <si>
    <t>HT4.20.5</t>
  </si>
  <si>
    <t>HT4.20.6</t>
  </si>
  <si>
    <t>HT4.20.7</t>
  </si>
  <si>
    <t>HT4.20.8</t>
  </si>
  <si>
    <t>HT4.20.9</t>
  </si>
  <si>
    <t>HT4.20.10</t>
  </si>
  <si>
    <t>HT4.20.11</t>
  </si>
  <si>
    <t>HT4.20.12</t>
  </si>
  <si>
    <t>HT4.20.13</t>
  </si>
  <si>
    <t>HT4.20.14</t>
  </si>
  <si>
    <t>HT4.20.15</t>
  </si>
  <si>
    <t>HT4.20.16</t>
  </si>
  <si>
    <t>HT4.20.17</t>
  </si>
  <si>
    <t>HT4.20.18</t>
  </si>
  <si>
    <t>HT4.20.19</t>
  </si>
  <si>
    <t>HT4.20.20</t>
  </si>
  <si>
    <t>HT4.20.21</t>
  </si>
  <si>
    <t>HT4.20.22</t>
  </si>
  <si>
    <t>HT4.20.23</t>
  </si>
  <si>
    <t>HT4.21.3</t>
  </si>
  <si>
    <t>HT4.21.4</t>
  </si>
  <si>
    <t>HT4.21.5</t>
  </si>
  <si>
    <t>HT4.21.6</t>
  </si>
  <si>
    <t>HT4.21.7</t>
  </si>
  <si>
    <t>HT4.21.8</t>
  </si>
  <si>
    <t>HT4.21.9</t>
  </si>
  <si>
    <t>HT4.21.10</t>
  </si>
  <si>
    <t>HT4.21.11</t>
  </si>
  <si>
    <t>HT4.21.12</t>
  </si>
  <si>
    <t>HT4.21.13</t>
  </si>
  <si>
    <t>HT4.21.14</t>
  </si>
  <si>
    <t>HT4.21.15</t>
  </si>
  <si>
    <t>HT4.21.16</t>
  </si>
  <si>
    <t>HT4.21.17</t>
  </si>
  <si>
    <t>HT4.21.18</t>
  </si>
  <si>
    <t>HT4.21.19</t>
  </si>
  <si>
    <t>HT4.21.20</t>
  </si>
  <si>
    <t>HT4.21.21</t>
  </si>
  <si>
    <t>HT4.21.22</t>
  </si>
  <si>
    <t>HT4.21.23</t>
  </si>
  <si>
    <t>HT4.22.3</t>
  </si>
  <si>
    <t>HT4.22.4</t>
  </si>
  <si>
    <t>HT4.22.5</t>
  </si>
  <si>
    <t>HT4.22.6</t>
  </si>
  <si>
    <t>HT4.22.7</t>
  </si>
  <si>
    <t>HT4.22.8</t>
  </si>
  <si>
    <t>HT4.22.9</t>
  </si>
  <si>
    <t>HT4.22.10</t>
  </si>
  <si>
    <t>HT4.22.11</t>
  </si>
  <si>
    <t>HT4.22.12</t>
  </si>
  <si>
    <t>HT4.22.13</t>
  </si>
  <si>
    <t>HT4.22.14</t>
  </si>
  <si>
    <t>HT4.22.15</t>
  </si>
  <si>
    <t>HT4.22.16</t>
  </si>
  <si>
    <t>HT4.22.17</t>
  </si>
  <si>
    <t>HT4.22.18</t>
  </si>
  <si>
    <t>HT4.22.19</t>
  </si>
  <si>
    <t>HT4.22.20</t>
  </si>
  <si>
    <t>HT4.22.21</t>
  </si>
  <si>
    <t>HT4.22.22</t>
  </si>
  <si>
    <t>HT4.22.23</t>
  </si>
  <si>
    <t>HT4.23.3</t>
  </si>
  <si>
    <t>HT4.23.4</t>
  </si>
  <si>
    <t>HT4.23.5</t>
  </si>
  <si>
    <t>HT4.23.6</t>
  </si>
  <si>
    <t>HT4.23.7</t>
  </si>
  <si>
    <t>HT4.23.8</t>
  </si>
  <si>
    <t>HT4.23.9</t>
  </si>
  <si>
    <t>HT4.23.10</t>
  </si>
  <si>
    <t>HT4.23.11</t>
  </si>
  <si>
    <t>HT4.23.12</t>
  </si>
  <si>
    <t>HT4.23.13</t>
  </si>
  <si>
    <t>HT4.23.14</t>
  </si>
  <si>
    <t>HT4.23.15</t>
  </si>
  <si>
    <t>HT4.23.16</t>
  </si>
  <si>
    <t>HT4.23.17</t>
  </si>
  <si>
    <t>HT4.23.18</t>
  </si>
  <si>
    <t>HT4.23.19</t>
  </si>
  <si>
    <t>HT4.23.20</t>
  </si>
  <si>
    <t>HT4.23.21</t>
  </si>
  <si>
    <t>HT4.23.22</t>
  </si>
  <si>
    <t>HT4.23.23</t>
  </si>
  <si>
    <t>HT4.24.3</t>
  </si>
  <si>
    <t>HT4.24.4</t>
  </si>
  <si>
    <t>HT4.24.5</t>
  </si>
  <si>
    <t>HT4.24.6</t>
  </si>
  <si>
    <t>HT4.24.7</t>
  </si>
  <si>
    <t>HT4.24.8</t>
  </si>
  <si>
    <t>HT4.24.9</t>
  </si>
  <si>
    <t>HT4.24.10</t>
  </si>
  <si>
    <t>HT4.24.11</t>
  </si>
  <si>
    <t>HT4.24.12</t>
  </si>
  <si>
    <t>HT4.24.13</t>
  </si>
  <si>
    <t>HT4.24.14</t>
  </si>
  <si>
    <t>HT4.24.15</t>
  </si>
  <si>
    <t>HT4.24.16</t>
  </si>
  <si>
    <t>HT4.24.17</t>
  </si>
  <si>
    <t>HT4.24.18</t>
  </si>
  <si>
    <t>HT4.24.19</t>
  </si>
  <si>
    <t>HT4.24.20</t>
  </si>
  <si>
    <t>HT4.24.21</t>
  </si>
  <si>
    <t>HT4.24.22</t>
  </si>
  <si>
    <t>HT4.24.23</t>
  </si>
  <si>
    <t>HT4.25.3</t>
  </si>
  <si>
    <t>HT4.25.4</t>
  </si>
  <si>
    <t>HT4.25.5</t>
  </si>
  <si>
    <t>HT4.25.6</t>
  </si>
  <si>
    <t>HT4.25.7</t>
  </si>
  <si>
    <t>HT4.25.8</t>
  </si>
  <si>
    <t>HT4.25.9</t>
  </si>
  <si>
    <t>HT4.25.10</t>
  </si>
  <si>
    <t>HT4.25.11</t>
  </si>
  <si>
    <t>HT4.25.12</t>
  </si>
  <si>
    <t>HT4.25.13</t>
  </si>
  <si>
    <t>HT4.25.14</t>
  </si>
  <si>
    <t>HT4.25.15</t>
  </si>
  <si>
    <t>HT4.25.16</t>
  </si>
  <si>
    <t>HT4.25.17</t>
  </si>
  <si>
    <t>HT4.25.18</t>
  </si>
  <si>
    <t>HT4.25.19</t>
  </si>
  <si>
    <t>HT4.25.20</t>
  </si>
  <si>
    <t>HT4.25.21</t>
  </si>
  <si>
    <t>HT4.25.22</t>
  </si>
  <si>
    <t>HT4.25.23</t>
  </si>
  <si>
    <t>HT4.29.2</t>
  </si>
  <si>
    <t>HT5.4.3</t>
  </si>
  <si>
    <t>HT5.4.4</t>
  </si>
  <si>
    <t>HT5.4.5</t>
  </si>
  <si>
    <t>HT5.4.6</t>
  </si>
  <si>
    <t>HT5.4.7</t>
  </si>
  <si>
    <t>HT5.5.3</t>
  </si>
  <si>
    <t>HT5.5.4</t>
  </si>
  <si>
    <t>HT5.5.5</t>
  </si>
  <si>
    <t>HT5.5.6</t>
  </si>
  <si>
    <t>HT5.5.7</t>
  </si>
  <si>
    <t>HT5.6.3</t>
  </si>
  <si>
    <t>HT5.6.4</t>
  </si>
  <si>
    <t>HT5.6.5</t>
  </si>
  <si>
    <t>HT5.6.6</t>
  </si>
  <si>
    <t>HT5.6.7</t>
  </si>
  <si>
    <t>HT5.7.3</t>
  </si>
  <si>
    <t>HT5.7.4</t>
  </si>
  <si>
    <t>HT5.7.5</t>
  </si>
  <si>
    <t>HT5.7.6</t>
  </si>
  <si>
    <t>HT5.7.7</t>
  </si>
  <si>
    <t>HT5.8.3</t>
  </si>
  <si>
    <t>HT5.8.4</t>
  </si>
  <si>
    <t>HT5.8.5</t>
  </si>
  <si>
    <t>HT5.8.6</t>
  </si>
  <si>
    <t>HT5.8.7</t>
  </si>
  <si>
    <t>HT5.9.3</t>
  </si>
  <si>
    <t>HT5.9.4</t>
  </si>
  <si>
    <t>HT5.9.5</t>
  </si>
  <si>
    <t>HT5.9.6</t>
  </si>
  <si>
    <t>HT5.9.7</t>
  </si>
  <si>
    <t>HT5.10.3</t>
  </si>
  <si>
    <t>HT5.10.4</t>
  </si>
  <si>
    <t>HT5.10.5</t>
  </si>
  <si>
    <t>HT5.10.6</t>
  </si>
  <si>
    <t>HT5.10.7</t>
  </si>
  <si>
    <t>HT5.11.3</t>
  </si>
  <si>
    <t>HT5.11.4</t>
  </si>
  <si>
    <t>HT5.11.5</t>
  </si>
  <si>
    <t>HT5.11.6</t>
  </si>
  <si>
    <t>HT5.11.7</t>
  </si>
  <si>
    <t>HT5.12.3</t>
  </si>
  <si>
    <t>HT5.12.4</t>
  </si>
  <si>
    <t>HT5.12.5</t>
  </si>
  <si>
    <t>HT5.12.6</t>
  </si>
  <si>
    <t>HT5.12.7</t>
  </si>
  <si>
    <t>HT5.16.3</t>
  </si>
  <si>
    <t>HT5.16.4</t>
  </si>
  <si>
    <t>HT5.16.5</t>
  </si>
  <si>
    <t>HT5.16.6</t>
  </si>
  <si>
    <t>HT5.16.7</t>
  </si>
  <si>
    <t>HT5.17.3</t>
  </si>
  <si>
    <t>HT5.17.4</t>
  </si>
  <si>
    <t>HT5.17.5</t>
  </si>
  <si>
    <t>HT5.17.6</t>
  </si>
  <si>
    <t>HT5.17.7</t>
  </si>
  <si>
    <t>HT5.18.3</t>
  </si>
  <si>
    <t>HT5.18.4</t>
  </si>
  <si>
    <t>HT5.18.5</t>
  </si>
  <si>
    <t>HT5.18.6</t>
  </si>
  <si>
    <t>HT5.18.7</t>
  </si>
  <si>
    <t>HT5.19.3</t>
  </si>
  <si>
    <t>HT5.19.4</t>
  </si>
  <si>
    <t>HT5.19.5</t>
  </si>
  <si>
    <t>HT5.19.6</t>
  </si>
  <si>
    <t>HT5.19.7</t>
  </si>
  <si>
    <t>HT5.20.3</t>
  </si>
  <si>
    <t>HT5.20.4</t>
  </si>
  <si>
    <t>HT5.20.5</t>
  </si>
  <si>
    <t>HT5.20.6</t>
  </si>
  <si>
    <t>HT5.20.7</t>
  </si>
  <si>
    <t>HT5.21.3</t>
  </si>
  <si>
    <t>HT5.21.4</t>
  </si>
  <si>
    <t>HT5.21.5</t>
  </si>
  <si>
    <t>HT5.21.6</t>
  </si>
  <si>
    <t>HT5.21.7</t>
  </si>
  <si>
    <t>HT5.22.3</t>
  </si>
  <si>
    <t>HT5.22.4</t>
  </si>
  <si>
    <t>HT5.22.5</t>
  </si>
  <si>
    <t>HT5.22.6</t>
  </si>
  <si>
    <t>HT5.22.7</t>
  </si>
  <si>
    <t>HT5.26.3</t>
  </si>
  <si>
    <t>HT5.26.4</t>
  </si>
  <si>
    <t>HT5.26.5</t>
  </si>
  <si>
    <t>HT5.26.6</t>
  </si>
  <si>
    <t>HT5.26.7</t>
  </si>
  <si>
    <t>HT5.28.3</t>
  </si>
  <si>
    <t>HT5.28.4</t>
  </si>
  <si>
    <t>HT5.28.5</t>
  </si>
  <si>
    <t>HT5.28.6</t>
  </si>
  <si>
    <t>HT5.28.7</t>
  </si>
  <si>
    <t>HT5.31.2</t>
  </si>
  <si>
    <t>HT6.9.2</t>
  </si>
  <si>
    <t>HT6.9.3</t>
  </si>
  <si>
    <t>HT6.9.4</t>
  </si>
  <si>
    <t>HT6.9.5</t>
  </si>
  <si>
    <t>HT6.9.6</t>
  </si>
  <si>
    <t>HT6.10.2</t>
  </si>
  <si>
    <t>HT6.10.3</t>
  </si>
  <si>
    <t>HT6.10.4</t>
  </si>
  <si>
    <t>HT6.10.5</t>
  </si>
  <si>
    <t>HT6.10.6</t>
  </si>
  <si>
    <t>HT6.11.2</t>
  </si>
  <si>
    <t>HT6.11.3</t>
  </si>
  <si>
    <t>HT6.11.4</t>
  </si>
  <si>
    <t>HT6.11.5</t>
  </si>
  <si>
    <t>HT6.11.6</t>
  </si>
  <si>
    <t>HT6.12.2</t>
  </si>
  <si>
    <t>HT6.12.3</t>
  </si>
  <si>
    <t>HT6.12.4</t>
  </si>
  <si>
    <t>HT6.12.5</t>
  </si>
  <si>
    <t>HT6.12.6</t>
  </si>
  <si>
    <t>HT6.13.2</t>
  </si>
  <si>
    <t>HT6.13.3</t>
  </si>
  <si>
    <t>HT6.13.4</t>
  </si>
  <si>
    <t>HT6.13.5</t>
  </si>
  <si>
    <t>HT6.13.6</t>
  </si>
  <si>
    <t>HT6.14.4</t>
  </si>
  <si>
    <t>HT6.14.5</t>
  </si>
  <si>
    <t>HT6.20.2</t>
  </si>
  <si>
    <t>HT6.20.3</t>
  </si>
  <si>
    <t>HT6.20.4</t>
  </si>
  <si>
    <t>HT6.20.5</t>
  </si>
  <si>
    <t>HT6.20.6</t>
  </si>
  <si>
    <t>HT6.21.2</t>
  </si>
  <si>
    <t>HT6.21.3</t>
  </si>
  <si>
    <t>HT6.21.4</t>
  </si>
  <si>
    <t>HT6.21.5</t>
  </si>
  <si>
    <t>HT6.21.6</t>
  </si>
  <si>
    <t>HT6.22.2</t>
  </si>
  <si>
    <t>HT6.22.3</t>
  </si>
  <si>
    <t>HT6.22.4</t>
  </si>
  <si>
    <t>HT6.22.5</t>
  </si>
  <si>
    <t>HT6.22.6</t>
  </si>
  <si>
    <t>HT6.23.2</t>
  </si>
  <si>
    <t>HT6.23.3</t>
  </si>
  <si>
    <t>HT6.23.4</t>
  </si>
  <si>
    <t>HT6.23.5</t>
  </si>
  <si>
    <t>HT6.23.6</t>
  </si>
  <si>
    <t>HT6.24.2</t>
  </si>
  <si>
    <t>HT6.24.3</t>
  </si>
  <si>
    <t>HT6.24.4</t>
  </si>
  <si>
    <t>HT6.24.5</t>
  </si>
  <si>
    <t>HT6.24.6</t>
  </si>
  <si>
    <t>HT6.25.4</t>
  </si>
  <si>
    <t>HT6.25.5</t>
  </si>
  <si>
    <t>HT6.31.2</t>
  </si>
  <si>
    <t>HT6.31.3</t>
  </si>
  <si>
    <t>HT6.31.4</t>
  </si>
  <si>
    <t>HT6.31.5</t>
  </si>
  <si>
    <t>HT6.32.2</t>
  </si>
  <si>
    <t>HT6.32.3</t>
  </si>
  <si>
    <t>HT6.32.4</t>
  </si>
  <si>
    <t>HT6.32.5</t>
  </si>
  <si>
    <t>HT6.33.2</t>
  </si>
  <si>
    <t>HT6.33.3</t>
  </si>
  <si>
    <t>HT6.33.4</t>
  </si>
  <si>
    <t>HT6.33.5</t>
  </si>
  <si>
    <t>HT6.34.2</t>
  </si>
  <si>
    <t>HT6.34.3</t>
  </si>
  <si>
    <t>HT6.34.4</t>
  </si>
  <si>
    <t>HT6.34.5</t>
  </si>
  <si>
    <t>HT6.35.2</t>
  </si>
  <si>
    <t>HT6.35.3</t>
  </si>
  <si>
    <t>HT6.35.4</t>
  </si>
  <si>
    <t>HT6.35.5</t>
  </si>
  <si>
    <t>HT6.36.2</t>
  </si>
  <si>
    <t>HT6.36.3</t>
  </si>
  <si>
    <t>HT6.36.4</t>
  </si>
  <si>
    <t>HT6.36.5</t>
  </si>
  <si>
    <t>HT6.37.3</t>
  </si>
  <si>
    <t>HT6.43.2</t>
  </si>
  <si>
    <t>HT6.43.3</t>
  </si>
  <si>
    <t>HT6.43.4</t>
  </si>
  <si>
    <t>HT6.43.5</t>
  </si>
  <si>
    <t>HT6.44.2</t>
  </si>
  <si>
    <t>HT6.44.3</t>
  </si>
  <si>
    <t>HT6.44.4</t>
  </si>
  <si>
    <t>HT6.44.5</t>
  </si>
  <si>
    <t>HT6.45.2</t>
  </si>
  <si>
    <t>HT6.45.3</t>
  </si>
  <si>
    <t>HT6.45.4</t>
  </si>
  <si>
    <t>HT6.45.5</t>
  </si>
  <si>
    <t>HT6.46.2</t>
  </si>
  <si>
    <t>HT6.46.3</t>
  </si>
  <si>
    <t>HT6.46.4</t>
  </si>
  <si>
    <t>HT6.46.5</t>
  </si>
  <si>
    <t>HT6.47.2</t>
  </si>
  <si>
    <t>HT6.47.3</t>
  </si>
  <si>
    <t>HT6.47.4</t>
  </si>
  <si>
    <t>HT6.47.5</t>
  </si>
  <si>
    <t>HT6.48.2</t>
  </si>
  <si>
    <t>HT6.48.3</t>
  </si>
  <si>
    <t>HT6.48.4</t>
  </si>
  <si>
    <t>HT6.48.5</t>
  </si>
  <si>
    <t>HT6.49.2</t>
  </si>
  <si>
    <t>HT6.49.3</t>
  </si>
  <si>
    <t>HT6.49.4</t>
  </si>
  <si>
    <t>HT6.49.5</t>
  </si>
  <si>
    <t>HT6.50.3</t>
  </si>
  <si>
    <t>HT6.50.4</t>
  </si>
  <si>
    <t>HT6.56.5</t>
  </si>
  <si>
    <t>HT6.57.5</t>
  </si>
  <si>
    <t>HT6.58.5</t>
  </si>
  <si>
    <t>HT6.59.5</t>
  </si>
  <si>
    <t>HT6.60.5</t>
  </si>
  <si>
    <t>HT6.61.5</t>
  </si>
  <si>
    <t>HT6.62.5</t>
  </si>
  <si>
    <t>HT6.63.5</t>
  </si>
  <si>
    <t>HT6.70.3</t>
  </si>
  <si>
    <t>HT6.70.4</t>
  </si>
  <si>
    <t>HT6.71.3</t>
  </si>
  <si>
    <t>HT6.71.4</t>
  </si>
  <si>
    <t>HT6.72.3</t>
  </si>
  <si>
    <t>HT6.72.4</t>
  </si>
  <si>
    <t>HT6.73.3</t>
  </si>
  <si>
    <t>HT6.73.4</t>
  </si>
  <si>
    <t>HT6.74.3</t>
  </si>
  <si>
    <t>HT6.74.4</t>
  </si>
  <si>
    <t>HT6.75.3</t>
  </si>
  <si>
    <t>HT6.75.4</t>
  </si>
  <si>
    <t>HT6.76.3</t>
  </si>
  <si>
    <t>HT6.76.4</t>
  </si>
  <si>
    <t>HT6.77.3</t>
  </si>
  <si>
    <t>HT6.82.3</t>
  </si>
  <si>
    <t>HT6.82.4</t>
  </si>
  <si>
    <t>HT6.83.3</t>
  </si>
  <si>
    <t>HT6.83.4</t>
  </si>
  <si>
    <t>HT6.84.3</t>
  </si>
  <si>
    <t>HT6.84.4</t>
  </si>
  <si>
    <t>HT6.85.3</t>
  </si>
  <si>
    <t>HT6.85.4</t>
  </si>
  <si>
    <t>HT6.86.3</t>
  </si>
  <si>
    <t>HT6.86.4</t>
  </si>
  <si>
    <t>HT6.87.3</t>
  </si>
  <si>
    <t>HT6.87.4</t>
  </si>
  <si>
    <t>HT6.88.3</t>
  </si>
  <si>
    <t>HT6.93.3</t>
  </si>
  <si>
    <t>HT6.93.4</t>
  </si>
  <si>
    <t>HT6.94.3</t>
  </si>
  <si>
    <t>HT6.94.4</t>
  </si>
  <si>
    <t>HT6.95.3</t>
  </si>
  <si>
    <t>HT6.95.4</t>
  </si>
  <si>
    <t>HT6.96.3</t>
  </si>
  <si>
    <t>HT6.96.4</t>
  </si>
  <si>
    <t>HT6.97.3</t>
  </si>
  <si>
    <t>HT6.97.4</t>
  </si>
  <si>
    <t>HT6.98.3</t>
  </si>
  <si>
    <t>HT6.98.4</t>
  </si>
  <si>
    <t>HT6.99.3</t>
  </si>
  <si>
    <t>HT6.99.4</t>
  </si>
  <si>
    <t>HT6.100.3</t>
  </si>
  <si>
    <t>HT6.105.3</t>
  </si>
  <si>
    <t>HT6.105.4</t>
  </si>
  <si>
    <t>HT6.105.5</t>
  </si>
  <si>
    <t>HT6.106.3</t>
  </si>
  <si>
    <t>HT6.106.4</t>
  </si>
  <si>
    <t>HT6.106.5</t>
  </si>
  <si>
    <t>HT6.107.3</t>
  </si>
  <si>
    <t>HT6.107.4</t>
  </si>
  <si>
    <t>HT6.107.5</t>
  </si>
  <si>
    <t>HT6.108.3</t>
  </si>
  <si>
    <t>HT6.108.4</t>
  </si>
  <si>
    <t>HT6.108.5</t>
  </si>
  <si>
    <t>HT6.109.3</t>
  </si>
  <si>
    <t>HT6.109.4</t>
  </si>
  <si>
    <t>HT6.109.5</t>
  </si>
  <si>
    <t>HT6.110.3</t>
  </si>
  <si>
    <t>HT6.110.4</t>
  </si>
  <si>
    <t>HT6.110.5</t>
  </si>
  <si>
    <t>HT6.111.3</t>
  </si>
  <si>
    <t>HT6.116.3</t>
  </si>
  <si>
    <t>HT6.116.4</t>
  </si>
  <si>
    <t>HT6.116.5</t>
  </si>
  <si>
    <t>HT6.116.6</t>
  </si>
  <si>
    <t>HT6.117.3</t>
  </si>
  <si>
    <t>HT6.117.4</t>
  </si>
  <si>
    <t>HT6.117.5</t>
  </si>
  <si>
    <t>HT6.117.6</t>
  </si>
  <si>
    <t>HT6.118.3</t>
  </si>
  <si>
    <t>HT6.118.4</t>
  </si>
  <si>
    <t>HT6.118.5</t>
  </si>
  <si>
    <t>HT6.118.6</t>
  </si>
  <si>
    <t>HT6.119.3</t>
  </si>
  <si>
    <t>HT6.119.4</t>
  </si>
  <si>
    <t>HT6.119.5</t>
  </si>
  <si>
    <t>HT6.119.6</t>
  </si>
  <si>
    <t>HT6.120.3</t>
  </si>
  <si>
    <t>HT6.120.4</t>
  </si>
  <si>
    <t>HT6.120.5</t>
  </si>
  <si>
    <t>HT6.120.6</t>
  </si>
  <si>
    <t>HT6.121.3</t>
  </si>
  <si>
    <t>HT6.121.4</t>
  </si>
  <si>
    <t>HT6.121.5</t>
  </si>
  <si>
    <t>HT6.121.6</t>
  </si>
  <si>
    <t>HT6.122.4</t>
  </si>
  <si>
    <t>HT6.127.2</t>
  </si>
  <si>
    <t>HT6.127.3</t>
  </si>
  <si>
    <t>HT6.127.4</t>
  </si>
  <si>
    <t>HT6.128.2</t>
  </si>
  <si>
    <t>HT6.128.3</t>
  </si>
  <si>
    <t>HT6.128.4</t>
  </si>
  <si>
    <t>HT6.129.2</t>
  </si>
  <si>
    <t>HT6.129.3</t>
  </si>
  <si>
    <t>HT6.129.4</t>
  </si>
  <si>
    <t>HT6.130.2</t>
  </si>
  <si>
    <t>HT6.130.3</t>
  </si>
  <si>
    <t>HT6.130.4</t>
  </si>
  <si>
    <t>HT6.131.2</t>
  </si>
  <si>
    <t>HT6.131.3</t>
  </si>
  <si>
    <t>HT6.131.4</t>
  </si>
  <si>
    <t>HT6.132.2</t>
  </si>
  <si>
    <t>HT6.132.3</t>
  </si>
  <si>
    <t>HT6.132.4</t>
  </si>
  <si>
    <t>HT6.133.3</t>
  </si>
  <si>
    <t>HT6.138.2</t>
  </si>
  <si>
    <t>HT6.138.3</t>
  </si>
  <si>
    <t>HT6.138.4</t>
  </si>
  <si>
    <t>HT6.138.5</t>
  </si>
  <si>
    <t>HT6.139.2</t>
  </si>
  <si>
    <t>HT6.139.3</t>
  </si>
  <si>
    <t>HT6.139.4</t>
  </si>
  <si>
    <t>HT6.139.5</t>
  </si>
  <si>
    <t>HT6.140.2</t>
  </si>
  <si>
    <t>HT6.140.3</t>
  </si>
  <si>
    <t>HT6.140.4</t>
  </si>
  <si>
    <t>HT6.140.5</t>
  </si>
  <si>
    <t>HT6.141.2</t>
  </si>
  <si>
    <t>HT6.141.3</t>
  </si>
  <si>
    <t>HT6.141.4</t>
  </si>
  <si>
    <t>HT6.141.5</t>
  </si>
  <si>
    <t>HT6.142.2</t>
  </si>
  <si>
    <t>HT6.142.3</t>
  </si>
  <si>
    <t>HT6.142.4</t>
  </si>
  <si>
    <t>HT6.142.5</t>
  </si>
  <si>
    <t>HT6.143.3</t>
  </si>
  <si>
    <t>HT6.148.2</t>
  </si>
  <si>
    <t>HT6.148.3</t>
  </si>
  <si>
    <t>HT6.148.4</t>
  </si>
  <si>
    <t>HT6.148.5</t>
  </si>
  <si>
    <t>HT6.149.2</t>
  </si>
  <si>
    <t>HT6.149.3</t>
  </si>
  <si>
    <t>HT6.149.4</t>
  </si>
  <si>
    <t>HT6.149.5</t>
  </si>
  <si>
    <t>HT6.150.2</t>
  </si>
  <si>
    <t>HT6.150.3</t>
  </si>
  <si>
    <t>HT6.150.4</t>
  </si>
  <si>
    <t>HT6.150.5</t>
  </si>
  <si>
    <t>HT6.151.2</t>
  </si>
  <si>
    <t>HT6.151.3</t>
  </si>
  <si>
    <t>HT6.151.4</t>
  </si>
  <si>
    <t>HT6.151.5</t>
  </si>
  <si>
    <t>HT6.152.2</t>
  </si>
  <si>
    <t>HT6.152.3</t>
  </si>
  <si>
    <t>HT6.152.4</t>
  </si>
  <si>
    <t>HT6.152.5</t>
  </si>
  <si>
    <t>HT6.153.2</t>
  </si>
  <si>
    <t>HT6.153.3</t>
  </si>
  <si>
    <t>HT6.153.4</t>
  </si>
  <si>
    <t>HT6.153.5</t>
  </si>
  <si>
    <t>HT6.154.3</t>
  </si>
  <si>
    <t>HT6.160.3</t>
  </si>
  <si>
    <t>HT6.160.4</t>
  </si>
  <si>
    <t>HT6.160.5</t>
  </si>
  <si>
    <t>HT6.161.3</t>
  </si>
  <si>
    <t>HT6.161.4</t>
  </si>
  <si>
    <t>HT6.161.5</t>
  </si>
  <si>
    <t>HT6.162.3</t>
  </si>
  <si>
    <t>HT6.162.4</t>
  </si>
  <si>
    <t>HT6.162.5</t>
  </si>
  <si>
    <t>HT6.163.3</t>
  </si>
  <si>
    <t>HT6.163.4</t>
  </si>
  <si>
    <t>HT6.163.5</t>
  </si>
  <si>
    <t>HT6.164.4</t>
  </si>
  <si>
    <t>HT7.9.3</t>
  </si>
  <si>
    <t>HT7.9.4</t>
  </si>
  <si>
    <t>HT7.9.5</t>
  </si>
  <si>
    <t>HT7.9.6</t>
  </si>
  <si>
    <t>HT7.10.3</t>
  </si>
  <si>
    <t>HT7.10.4</t>
  </si>
  <si>
    <t>HT7.10.5</t>
  </si>
  <si>
    <t>HT7.10.6</t>
  </si>
  <si>
    <t>HT7.11.3</t>
  </si>
  <si>
    <t>HT7.11.4</t>
  </si>
  <si>
    <t>HT7.11.5</t>
  </si>
  <si>
    <t>HT7.11.6</t>
  </si>
  <si>
    <t>HT7.12.3</t>
  </si>
  <si>
    <t>HT7.12.4</t>
  </si>
  <si>
    <t>HT7.12.5</t>
  </si>
  <si>
    <t>HT7.12.6</t>
  </si>
  <si>
    <t>HT7.17.3</t>
  </si>
  <si>
    <t>HT7.17.4</t>
  </si>
  <si>
    <t>HT7.17.5</t>
  </si>
  <si>
    <t>HT7.17.6</t>
  </si>
  <si>
    <t>HT7.18.3</t>
  </si>
  <si>
    <t>HT7.18.4</t>
  </si>
  <si>
    <t>HT7.18.5</t>
  </si>
  <si>
    <t>HT7.18.6</t>
  </si>
  <si>
    <t>HT7.19.3</t>
  </si>
  <si>
    <t>HT7.19.4</t>
  </si>
  <si>
    <t>HT7.19.5</t>
  </si>
  <si>
    <t>HT7.19.6</t>
  </si>
  <si>
    <t>HT7.20.3</t>
  </si>
  <si>
    <t>HT7.20.4</t>
  </si>
  <si>
    <t>HT7.20.5</t>
  </si>
  <si>
    <t>HT7.20.6</t>
  </si>
  <si>
    <t>HT7.21.3</t>
  </si>
  <si>
    <t>HT7.21.4</t>
  </si>
  <si>
    <t>HT7.21.5</t>
  </si>
  <si>
    <t>HT7.21.6</t>
  </si>
  <si>
    <t>HT7.22.3</t>
  </si>
  <si>
    <t>HT7.22.4</t>
  </si>
  <si>
    <t>HT7.22.5</t>
  </si>
  <si>
    <t>HT7.22.6</t>
  </si>
  <si>
    <t>HT7.23.3</t>
  </si>
  <si>
    <t>HT7.23.4</t>
  </si>
  <si>
    <t>HT7.23.5</t>
  </si>
  <si>
    <t>HT7.23.6</t>
  </si>
  <si>
    <t>HT7.28.3</t>
  </si>
  <si>
    <t>HT7.28.4</t>
  </si>
  <si>
    <t>HT7.29.3</t>
  </si>
  <si>
    <t>HT7.29.4</t>
  </si>
  <si>
    <t>HT7.30.3</t>
  </si>
  <si>
    <t>HT7.30.4</t>
  </si>
  <si>
    <t>HT7.31.3</t>
  </si>
  <si>
    <t>HT7.31.4</t>
  </si>
  <si>
    <t>HT7.32.3</t>
  </si>
  <si>
    <t>HT7.32.4</t>
  </si>
  <si>
    <t>HT7.33.3</t>
  </si>
  <si>
    <t>HT7.33.4</t>
  </si>
  <si>
    <t>HT7.34.3</t>
  </si>
  <si>
    <t>HT7.34.4</t>
  </si>
  <si>
    <t>HT7.39.3</t>
  </si>
  <si>
    <t>HT7.39.4</t>
  </si>
  <si>
    <t>HT7.39.5</t>
  </si>
  <si>
    <t>HT7.39.6</t>
  </si>
  <si>
    <t>HT7.40.3</t>
  </si>
  <si>
    <t>HT7.40.4</t>
  </si>
  <si>
    <t>HT7.40.5</t>
  </si>
  <si>
    <t>HT7.40.6</t>
  </si>
  <si>
    <t>HT7.41.3</t>
  </si>
  <si>
    <t>HT7.41.4</t>
  </si>
  <si>
    <t>HT7.41.5</t>
  </si>
  <si>
    <t>HT7.41.6</t>
  </si>
  <si>
    <t>HT7.46.3</t>
  </si>
  <si>
    <t>HT7.46.4</t>
  </si>
  <si>
    <t>HT7.46.5</t>
  </si>
  <si>
    <t>HT7.46.6</t>
  </si>
  <si>
    <t>HT7.47.3</t>
  </si>
  <si>
    <t>HT7.47.4</t>
  </si>
  <si>
    <t>HT7.47.5</t>
  </si>
  <si>
    <t>HT7.47.6</t>
  </si>
  <si>
    <t>HT7.48.3</t>
  </si>
  <si>
    <t>HT7.48.4</t>
  </si>
  <si>
    <t>HT7.48.5</t>
  </si>
  <si>
    <t>HT7.48.6</t>
  </si>
  <si>
    <t>HT7.53.3</t>
  </si>
  <si>
    <t>HT7.53.4</t>
  </si>
  <si>
    <t>HT7.53.5</t>
  </si>
  <si>
    <t>HT7.54.3</t>
  </si>
  <si>
    <t>HT7.54.4</t>
  </si>
  <si>
    <t>HT7.54.5</t>
  </si>
  <si>
    <t>HT7.55.3</t>
  </si>
  <si>
    <t>HT7.55.4</t>
  </si>
  <si>
    <t>HT7.55.5</t>
  </si>
  <si>
    <t>HT7.56.3</t>
  </si>
  <si>
    <t>HT7.56.4</t>
  </si>
  <si>
    <t>HT7.56.5</t>
  </si>
  <si>
    <t>HT7.57.3</t>
  </si>
  <si>
    <t>HT7.57.4</t>
  </si>
  <si>
    <t>HT7.57.5</t>
  </si>
  <si>
    <t>HT7.58.3</t>
  </si>
  <si>
    <t>HT7.58.4</t>
  </si>
  <si>
    <t>HT7.58.5</t>
  </si>
  <si>
    <t>HT7.59.3</t>
  </si>
  <si>
    <t>HT7.59.4</t>
  </si>
  <si>
    <t>HT7.59.5</t>
  </si>
  <si>
    <t>HT7.60.3</t>
  </si>
  <si>
    <t>HT7.60.4</t>
  </si>
  <si>
    <t>HT7.60.5</t>
  </si>
  <si>
    <t>HT7.61.3</t>
  </si>
  <si>
    <t>HT7.61.4</t>
  </si>
  <si>
    <t>HT7.61.5</t>
  </si>
  <si>
    <t>HT7.62.3</t>
  </si>
  <si>
    <t>HT7.62.4</t>
  </si>
  <si>
    <t>HT7.62.5</t>
  </si>
  <si>
    <t>HT7.63.3</t>
  </si>
  <si>
    <t>HT7.63.4</t>
  </si>
  <si>
    <t>HT7.63.5</t>
  </si>
  <si>
    <t>HT7.64.3</t>
  </si>
  <si>
    <t>HT7.64.4</t>
  </si>
  <si>
    <t>HT7.64.5</t>
  </si>
  <si>
    <t>HT7.65.3</t>
  </si>
  <si>
    <t>HT7.65.4</t>
  </si>
  <si>
    <t>HT7.65.5</t>
  </si>
  <si>
    <t>HT7.66.3</t>
  </si>
  <si>
    <t>HT7.66.4</t>
  </si>
  <si>
    <t>HT7.66.5</t>
  </si>
  <si>
    <t>HT7.67.3</t>
  </si>
  <si>
    <t>HT7.67.4</t>
  </si>
  <si>
    <t>HT7.67.5</t>
  </si>
  <si>
    <t>HT7.68.3</t>
  </si>
  <si>
    <t>HT7.68.4</t>
  </si>
  <si>
    <t>HT7.68.5</t>
  </si>
  <si>
    <t>HT7.69.3</t>
  </si>
  <si>
    <t>HT7.69.4</t>
  </si>
  <si>
    <t>HT7.69.5</t>
  </si>
  <si>
    <t>HT7.72.2</t>
  </si>
  <si>
    <t>HT1.10.5</t>
  </si>
  <si>
    <t>HT1.10.6</t>
  </si>
  <si>
    <t>HT1.10.7</t>
  </si>
  <si>
    <t>HT1.10.8</t>
  </si>
  <si>
    <t>HT1.10.9</t>
  </si>
  <si>
    <t>HT1.10.10</t>
  </si>
  <si>
    <t>HT1.10.11</t>
  </si>
  <si>
    <t>HT1.10.12</t>
  </si>
  <si>
    <t>HT1.10.13</t>
  </si>
  <si>
    <t>HT1.10.14</t>
  </si>
  <si>
    <t>HT1.10.15</t>
  </si>
  <si>
    <t>HT1.10.16</t>
  </si>
  <si>
    <t>HT1.10.17</t>
  </si>
  <si>
    <t>HT1.10.18</t>
  </si>
  <si>
    <t>HT1.10.19</t>
  </si>
  <si>
    <t>HT1.10.20</t>
  </si>
  <si>
    <t>HT1.10.21</t>
  </si>
  <si>
    <t>HT1.10.22</t>
  </si>
  <si>
    <t>HT1.10.23</t>
  </si>
  <si>
    <t>HT1.10.24</t>
  </si>
  <si>
    <t>HT1.10.25</t>
  </si>
  <si>
    <t>HT1.11.5</t>
  </si>
  <si>
    <t>HT1.11.6</t>
  </si>
  <si>
    <t>HT1.11.7</t>
  </si>
  <si>
    <t>HT1.11.8</t>
  </si>
  <si>
    <t>HT1.11.9</t>
  </si>
  <si>
    <t>HT1.11.10</t>
  </si>
  <si>
    <t>HT1.11.11</t>
  </si>
  <si>
    <t>HT1.11.12</t>
  </si>
  <si>
    <t>HT1.11.13</t>
  </si>
  <si>
    <t>HT1.11.14</t>
  </si>
  <si>
    <t>HT1.11.15</t>
  </si>
  <si>
    <t>HT1.11.16</t>
  </si>
  <si>
    <t>HT1.11.17</t>
  </si>
  <si>
    <t>HT1.11.18</t>
  </si>
  <si>
    <t>HT1.11.19</t>
  </si>
  <si>
    <t>HT1.11.20</t>
  </si>
  <si>
    <t>HT1.11.21</t>
  </si>
  <si>
    <t>HT1.11.22</t>
  </si>
  <si>
    <t>HT1.11.23</t>
  </si>
  <si>
    <t>HT1.11.24</t>
  </si>
  <si>
    <t>HT1.11.25</t>
  </si>
  <si>
    <t>HT1.12.5</t>
  </si>
  <si>
    <t>HT1.12.6</t>
  </si>
  <si>
    <t>HT1.12.7</t>
  </si>
  <si>
    <t>HT1.12.8</t>
  </si>
  <si>
    <t>HT1.12.9</t>
  </si>
  <si>
    <t>HT1.12.10</t>
  </si>
  <si>
    <t>HT1.12.11</t>
  </si>
  <si>
    <t>HT1.12.12</t>
  </si>
  <si>
    <t>HT1.12.13</t>
  </si>
  <si>
    <t>HT1.12.14</t>
  </si>
  <si>
    <t>HT1.12.15</t>
  </si>
  <si>
    <t>HT1.12.16</t>
  </si>
  <si>
    <t>HT1.12.17</t>
  </si>
  <si>
    <t>HT1.12.18</t>
  </si>
  <si>
    <t>HT1.12.19</t>
  </si>
  <si>
    <t>HT1.12.20</t>
  </si>
  <si>
    <t>HT1.12.21</t>
  </si>
  <si>
    <t>HT1.12.22</t>
  </si>
  <si>
    <t>HT1.12.23</t>
  </si>
  <si>
    <t>HT1.12.24</t>
  </si>
  <si>
    <t>HT1.12.25</t>
  </si>
  <si>
    <t>HT6.56.3</t>
  </si>
  <si>
    <t>HT6.56.4</t>
  </si>
  <si>
    <t>HT6.57.3</t>
  </si>
  <si>
    <t>HT6.57.4</t>
  </si>
  <si>
    <t>HT6.58.3</t>
  </si>
  <si>
    <t>HT6.58.4</t>
  </si>
  <si>
    <t>HT6.59.3</t>
  </si>
  <si>
    <t>HT6.59.4</t>
  </si>
  <si>
    <t>HT6.60.3</t>
  </si>
  <si>
    <t>HT6.60.4</t>
  </si>
  <si>
    <t>HT6.61.3</t>
  </si>
  <si>
    <t>HT6.61.4</t>
  </si>
  <si>
    <t>HT6.62.3</t>
  </si>
  <si>
    <t>HT6.62.4</t>
  </si>
  <si>
    <t>HT6.70.2</t>
  </si>
  <si>
    <t>HT6.71.2</t>
  </si>
  <si>
    <t>HT6.72.2</t>
  </si>
  <si>
    <t>HT6.73.2</t>
  </si>
  <si>
    <t>HT6.74.2</t>
  </si>
  <si>
    <t>HT6.75.2</t>
  </si>
  <si>
    <t>HT6.76.2</t>
  </si>
  <si>
    <t>HT6.82.2</t>
  </si>
  <si>
    <t>HT6.83.2</t>
  </si>
  <si>
    <t>HT6.84.2</t>
  </si>
  <si>
    <t>HT6.85.2</t>
  </si>
  <si>
    <t>HT6.86.2</t>
  </si>
  <si>
    <t>HT6.87.2</t>
  </si>
  <si>
    <t>HT6.93.2</t>
  </si>
  <si>
    <t>HT6.94.2</t>
  </si>
  <si>
    <t>HT6.95.2</t>
  </si>
  <si>
    <t>HT6.96.2</t>
  </si>
  <si>
    <t>HT6.97.2</t>
  </si>
  <si>
    <t>HT6.98.2</t>
  </si>
  <si>
    <t>HT6.99.2</t>
  </si>
  <si>
    <t>HT6.105.2</t>
  </si>
  <si>
    <t>HT6.106.2</t>
  </si>
  <si>
    <t>HT6.107.2</t>
  </si>
  <si>
    <t>HT6.108.2</t>
  </si>
  <si>
    <t>HT6.109.2</t>
  </si>
  <si>
    <t>HT6.110.2</t>
  </si>
  <si>
    <t>De estos recursos $973.330.354 se esperaban recaudar con la Gobernacion del Valle a travez de convenios, pero debido a la actual situcion presentada por el COVID 19 no se tiene seguridad sobre si lleguen estos recursos lo cual afectaria en gran medida el cumplimiento de las actividades academicas.</t>
  </si>
  <si>
    <t>RECURSOS PROPIOS</t>
  </si>
  <si>
    <t>RECURSO 10</t>
  </si>
  <si>
    <t>MATRICULAS ESTUDIANTES ESTRATO 1,2,3</t>
  </si>
  <si>
    <t>En el año 2005 se giro con recursos del MEN al ICETEX a nombre del INTEP</t>
  </si>
  <si>
    <t>ANTICIPO MATRICULA</t>
  </si>
  <si>
    <t>RECURSOS NACION</t>
  </si>
  <si>
    <t>RECURSOS DEPARTAMENTO</t>
  </si>
  <si>
    <t>RECURSOS CREE</t>
  </si>
  <si>
    <t>INVERSION SOCIAL EN DOCENCIA</t>
  </si>
  <si>
    <t>FORTALECIMIENTO INFRAESTRUCTURA FISICA Y TECNOLOGICA</t>
  </si>
  <si>
    <t>INVERSION SOCIAL EN DOCENCIA / SALARIOS SUPERNUMERARIOS</t>
  </si>
  <si>
    <t>SOBREGIRO</t>
  </si>
  <si>
    <t>LA ENTIDAD REALIZO UN TRASLADO DE UNA CUENTA DE INVERSION A UNA CUENTA CORRIENTE Y DE ESA CUENTA CORRIENTE EXPIDIO UN CHEQUE PARA PAGO A UN PROVEEDOR, PERO A DICIEMBRE 31 DE 2019, EL BANCO AUN NO REFLEJABA LA ENTRADA DEL RECURSO POR LO QUE SE CONTABILIZO COMO UN SOGREGIRO. EN ENERO 2020, SE REFLEJO EL TRASLADO.</t>
  </si>
  <si>
    <t>SI</t>
  </si>
  <si>
    <t>NO</t>
  </si>
  <si>
    <t>X</t>
  </si>
  <si>
    <t>SERVICIOS EDUCATIVOS (MATRICULAS ESTUDIANTES)</t>
  </si>
  <si>
    <t>DEVOLUCION IVA (DIAN)</t>
  </si>
  <si>
    <t xml:space="preserve"> RECUPERABLE 90%</t>
  </si>
  <si>
    <t>PAGO 100% VIGENCIA 2020</t>
  </si>
  <si>
    <t>Proceso de cobro</t>
  </si>
  <si>
    <t>CONVENIO INTERADEMINISTRATIVO</t>
  </si>
  <si>
    <t>EFECTIVO EN 2020</t>
  </si>
  <si>
    <t>INCREMENTO DE 3 FUNCIONARIOS PARA SERVICIO DE ASEO Y UN CELADOR DEBIDO A LA PUESTA EN SERVICIO DEL NUEVO  BLOQUE ACADEMICO EL CUAL CONSTA DE 5 PISOS (24 SALONES) Y PARQUEADERO SUBTERRANEO. SE CALCULAN 7 MESES QUE HARAN FALTA UNA VEZ EL NUEVO BLOQUE INICIE SU FUNCIONAMIENTO CON EL RETORNO DE LAS ACTIVIDADES ACADEMICAS</t>
  </si>
  <si>
    <t>MANTENIMIENTO DE ZONAS VERDES NUEVO BLOQUE ACADEMICO</t>
  </si>
  <si>
    <t>SE DEBE CONTRATAR SERVICIO DE VIGILANCIA Y SEGURIDAD PRIVADA PARA EL NUEVO BLOQUE ACADEMICO, DE IGUAL MANERA AUMENTARAN LOS SERVICIO PUBLICOS DE AGUA ENERGIA E INTERNET Y SE DEBEN COMPRAR MATERIALES Y SUMINISTRO PARA LAS LABORES DE ASEO</t>
  </si>
  <si>
    <t>SE ANEXAN FOTOS DEL NUEVO BLOQUE ACADEMICO COMO SOPORTE DEL AUMENTO DE LOS GASTOS</t>
  </si>
  <si>
    <t xml:space="preserve">Proceso contencioso administrativo.
Nulidad y restablecimiento del derecho </t>
  </si>
  <si>
    <t>Restablecimiento de derecho laboral  para que a los demandantes les paguen la nivelación salarial al personal administrativo del INTEP de conformidad con lo dispuesto en el Decreto 1837 del 18 de diciembre del 2015 del Departamento del Valle</t>
  </si>
  <si>
    <t>Proceso contencioso administrativo.
Reparación Directa</t>
  </si>
  <si>
    <t>Accidente de tránsito del 15 de septiembre del 2017 en la vía La Paila-Armenia, ocasionado por el vehículo oficial del INTEP de placas OCI-719, en el que perdió la vida el señor Luis Enrique Bravo Guzmán.
El vehículo del INTEP era conducido por el señor Rodrigo Salazar Toro CC 16.548.139</t>
  </si>
  <si>
    <t>CARTERAS COLECTIVAS</t>
  </si>
  <si>
    <t>INVERSION EN SOCIEDADES</t>
  </si>
  <si>
    <t>CONSTRUCCION BLOQUE ACADEMICO</t>
  </si>
  <si>
    <t>Esta obligacion se origina cuando estudiantes que ya habian pagado su matricula financiera fueron beneficiarios del Programam Generacion E Componente Equidad, por lo que la institucion inicio el proceso de devolucion del pago inicial a cada estudiante.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</si>
</sst>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 #,##0_-;\-&quot;$&quot;\ * #,##0_-;_-&quot;$&quot;\ * &quot;-&quot;_-;_-@_-"/>
    <numFmt numFmtId="165" formatCode="_-* #,##0.00_-;\-* #,##0.00_-;_-* &quot;-&quot;??_-;_-@_-"/>
    <numFmt numFmtId="166" formatCode="&quot;$&quot;#,##0;[Red]\-&quot;$&quot;#,##0"/>
    <numFmt numFmtId="167" formatCode="_-&quot;$&quot;* #,##0.00_-;\-&quot;$&quot;* #,##0.00_-;_-&quot;$&quot;* &quot;-&quot;??_-;_-@_-"/>
    <numFmt numFmtId="168" formatCode="_(&quot;$&quot;\ * #,##0.00_);_(&quot;$&quot;\ * \(#,##0.00\);_(&quot;$&quot;\ * &quot;-&quot;??_);_(@_)"/>
    <numFmt numFmtId="169" formatCode="_(* #,##0.00_);_(* \(#,##0.00\);_(* &quot;-&quot;??_);_(@_)"/>
    <numFmt numFmtId="170" formatCode="_ [$€]\ * #,##0.00_ ;_ [$€]\ * \-#,##0.00_ ;_ [$€]\ * &quot;-&quot;??_ ;_ @_ "/>
    <numFmt numFmtId="171" formatCode="_ * #,##0_ ;_ * \-#,##0_ ;_ * &quot;-&quot;_ ;_ @_ "/>
    <numFmt numFmtId="172" formatCode="_ * #,##0.00_ ;_ * \-#,##0.00_ ;_ * &quot;-&quot;??_ ;_ @_ "/>
    <numFmt numFmtId="173" formatCode="_-&quot;$&quot;* #,##0_-;\-&quot;$&quot;* #,##0_-;_-&quot;$&quot;* &quot;-&quot;??_-;_-@_-"/>
    <numFmt numFmtId="174" formatCode="&quot;$&quot;\ #,##0"/>
  </numFmts>
  <fonts count="7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color indexed="8"/>
      <name val="Calibri"/>
      <family val="2"/>
    </font>
    <font>
      <sz val="10"/>
      <name val="Arial"/>
      <family val="2"/>
    </font>
    <font>
      <sz val="11"/>
      <color indexed="8"/>
      <name val="Calibri"/>
      <family val="2"/>
      <charset val="1"/>
    </font>
    <font>
      <b/>
      <sz val="9"/>
      <color indexed="8"/>
      <name val="Arial"/>
      <family val="2"/>
    </font>
    <font>
      <sz val="10"/>
      <color indexed="8"/>
      <name val="Arial"/>
      <family val="2"/>
    </font>
    <font>
      <sz val="9"/>
      <color indexed="8"/>
      <name val="Arial"/>
      <family val="2"/>
    </font>
    <font>
      <sz val="8"/>
      <color theme="1"/>
      <name val="Segoe UI"/>
      <family val="2"/>
    </font>
    <font>
      <sz val="11"/>
      <color indexed="8"/>
      <name val="Arial"/>
      <family val="2"/>
    </font>
    <font>
      <sz val="8"/>
      <color rgb="FF000000"/>
      <name val="Segoe UI"/>
      <family val="2"/>
    </font>
    <font>
      <sz val="11"/>
      <name val="Arial"/>
      <family val="2"/>
    </font>
    <font>
      <b/>
      <sz val="9"/>
      <name val="Arial"/>
      <family val="2"/>
    </font>
    <font>
      <sz val="9"/>
      <name val="Arial"/>
      <family val="2"/>
    </font>
    <font>
      <b/>
      <sz val="11"/>
      <name val="Arial"/>
      <family val="2"/>
    </font>
    <font>
      <sz val="10"/>
      <name val="Arial Narrow"/>
      <family val="2"/>
    </font>
    <font>
      <sz val="10"/>
      <color indexed="8"/>
      <name val="MS Sans Serif"/>
      <family val="2"/>
    </font>
    <font>
      <sz val="11"/>
      <color indexed="8"/>
      <name val="Calibri"/>
      <family val="2"/>
    </font>
    <font>
      <sz val="10"/>
      <color theme="1"/>
      <name val="Arial"/>
      <family val="2"/>
    </font>
    <font>
      <sz val="10"/>
      <name val="Arial"/>
      <family val="2"/>
    </font>
    <font>
      <b/>
      <sz val="11"/>
      <color indexed="8"/>
      <name val="Calibri"/>
      <family val="2"/>
      <charset val="1"/>
    </font>
    <font>
      <sz val="11"/>
      <name val="Calibri"/>
      <family val="2"/>
      <charset val="1"/>
    </font>
    <font>
      <sz val="11"/>
      <color rgb="FF9C0006"/>
      <name val="Calibri"/>
      <family val="2"/>
      <scheme val="minor"/>
    </font>
    <font>
      <b/>
      <sz val="10"/>
      <color theme="0"/>
      <name val="Arial"/>
      <family val="2"/>
    </font>
    <font>
      <sz val="9"/>
      <color rgb="FF000000"/>
      <name val="Arial"/>
      <family val="2"/>
    </font>
    <font>
      <b/>
      <sz val="9"/>
      <color rgb="FF000000"/>
      <name val="Arial"/>
      <family val="2"/>
    </font>
    <font>
      <b/>
      <sz val="9"/>
      <color rgb="FFFF0000"/>
      <name val="Arial"/>
      <family val="2"/>
    </font>
    <font>
      <sz val="6"/>
      <color rgb="FFC00000"/>
      <name val="Arial"/>
      <family val="2"/>
    </font>
    <font>
      <sz val="6"/>
      <color rgb="FFC00000"/>
      <name val="Arial Narrow"/>
      <family val="2"/>
    </font>
    <font>
      <sz val="6"/>
      <color rgb="FFFF0000"/>
      <name val="Arial"/>
      <family val="2"/>
    </font>
    <font>
      <b/>
      <u/>
      <sz val="9"/>
      <name val="Arial"/>
      <family val="2"/>
    </font>
    <font>
      <sz val="10"/>
      <name val="Arial"/>
      <family val="2"/>
    </font>
    <font>
      <b/>
      <sz val="9"/>
      <color theme="1"/>
      <name val="Arial"/>
      <family val="2"/>
    </font>
    <font>
      <sz val="9"/>
      <color theme="1"/>
      <name val="Arial"/>
      <family val="2"/>
    </font>
    <font>
      <sz val="10"/>
      <color rgb="FF000000"/>
      <name val="Arial Narrow"/>
      <family val="2"/>
    </font>
    <font>
      <sz val="10"/>
      <color rgb="FF000000"/>
      <name val="Times New Roman"/>
      <family val="1"/>
    </font>
    <font>
      <sz val="7"/>
      <color rgb="FFFF0000"/>
      <name val="Arial"/>
      <family val="2"/>
    </font>
    <font>
      <sz val="8"/>
      <color rgb="FFFF0000"/>
      <name val="Arial"/>
      <family val="2"/>
    </font>
    <font>
      <sz val="11"/>
      <color theme="0" tint="-0.499984740745262"/>
      <name val="Arial"/>
      <family val="2"/>
    </font>
    <font>
      <sz val="11"/>
      <color rgb="FFFF0000"/>
      <name val="Arial"/>
      <family val="2"/>
    </font>
    <font>
      <sz val="11"/>
      <color theme="1"/>
      <name val="Arial"/>
      <family val="2"/>
    </font>
    <font>
      <b/>
      <sz val="8"/>
      <name val="Arial"/>
      <family val="2"/>
    </font>
    <font>
      <sz val="10"/>
      <name val="Arial"/>
      <family val="2"/>
    </font>
    <font>
      <b/>
      <sz val="10"/>
      <color theme="0"/>
      <name val="Arial"/>
      <family val="2"/>
    </font>
    <font>
      <sz val="10"/>
      <color theme="1"/>
      <name val="Arial"/>
      <family val="2"/>
    </font>
    <font>
      <sz val="10"/>
      <color rgb="FFFF0000"/>
      <name val="Arial"/>
      <family val="2"/>
    </font>
    <font>
      <sz val="8"/>
      <name val="Arial"/>
      <family val="2"/>
    </font>
    <font>
      <sz val="10"/>
      <color rgb="FF00B050"/>
      <name val="Arial"/>
      <family val="2"/>
    </font>
    <font>
      <sz val="9"/>
      <color theme="0"/>
      <name val="Arial"/>
      <family val="2"/>
    </font>
    <font>
      <b/>
      <sz val="9"/>
      <color theme="0"/>
      <name val="Arial"/>
      <family val="2"/>
    </font>
    <font>
      <sz val="10"/>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Verdana   "/>
    </font>
  </fonts>
  <fills count="53">
    <fill>
      <patternFill patternType="none"/>
    </fill>
    <fill>
      <patternFill patternType="gray125"/>
    </fill>
    <fill>
      <patternFill patternType="solid">
        <fgColor rgb="FFDDEBF7"/>
        <bgColor indexed="64"/>
      </patternFill>
    </fill>
    <fill>
      <patternFill patternType="solid">
        <fgColor theme="2"/>
        <bgColor indexed="64"/>
      </patternFill>
    </fill>
    <fill>
      <patternFill patternType="solid">
        <fgColor rgb="FFFFC7CE"/>
      </patternFill>
    </fill>
    <fill>
      <patternFill patternType="solid">
        <fgColor rgb="FFC9C591"/>
        <bgColor indexed="64"/>
      </patternFill>
    </fill>
    <fill>
      <patternFill patternType="solid">
        <fgColor theme="0"/>
        <bgColor indexed="64"/>
      </patternFill>
    </fill>
    <fill>
      <patternFill patternType="solid">
        <fgColor rgb="FF9C28B1"/>
        <bgColor indexed="64"/>
      </patternFill>
    </fill>
    <fill>
      <patternFill patternType="solid">
        <fgColor rgb="FFA3B5C8"/>
        <bgColor indexed="64"/>
      </patternFill>
    </fill>
    <fill>
      <patternFill patternType="solid">
        <fgColor rgb="FFD8E0E8"/>
        <bgColor indexed="64"/>
      </patternFill>
    </fill>
    <fill>
      <patternFill patternType="solid">
        <fgColor rgb="FF9C28B1"/>
        <bgColor rgb="FFD99594"/>
      </patternFill>
    </fill>
    <fill>
      <patternFill patternType="solid">
        <fgColor rgb="FFA3B5C8"/>
        <bgColor rgb="FFD99594"/>
      </patternFill>
    </fill>
    <fill>
      <patternFill patternType="solid">
        <fgColor rgb="FFD8E0E8"/>
        <bgColor rgb="FFD99594"/>
      </patternFill>
    </fill>
    <fill>
      <patternFill patternType="solid">
        <fgColor rgb="FFFFE38B"/>
        <bgColor indexed="64"/>
      </patternFill>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bgColor theme="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0">
    <border>
      <left/>
      <right/>
      <top/>
      <bottom/>
      <diagonal/>
    </border>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4"/>
      </right>
      <top style="thin">
        <color theme="4"/>
      </top>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style="thin">
        <color theme="4"/>
      </left>
      <right/>
      <top/>
      <bottom style="thin">
        <color theme="4"/>
      </bottom>
      <diagonal/>
    </border>
    <border>
      <left style="thin">
        <color theme="4"/>
      </left>
      <right/>
      <top style="thin">
        <color theme="4"/>
      </top>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7">
    <xf numFmtId="0" fontId="0" fillId="0" borderId="0"/>
    <xf numFmtId="165" fontId="4" fillId="0" borderId="0" applyFont="0" applyFill="0" applyBorder="0" applyAlignment="0" applyProtection="0"/>
    <xf numFmtId="167" fontId="7" fillId="0" borderId="0" applyFont="0" applyFill="0" applyBorder="0" applyAlignment="0" applyProtection="0"/>
    <xf numFmtId="0" fontId="8" fillId="0" borderId="1"/>
    <xf numFmtId="0" fontId="12" fillId="0" borderId="1"/>
    <xf numFmtId="0" fontId="20" fillId="0" borderId="1"/>
    <xf numFmtId="0" fontId="3" fillId="0" borderId="1"/>
    <xf numFmtId="169" fontId="21" fillId="0" borderId="1" applyFont="0" applyFill="0" applyBorder="0" applyAlignment="0" applyProtection="0"/>
    <xf numFmtId="9" fontId="21" fillId="0" borderId="1" applyFont="0" applyFill="0" applyBorder="0" applyAlignment="0" applyProtection="0"/>
    <xf numFmtId="0" fontId="4" fillId="0" borderId="1"/>
    <xf numFmtId="170" fontId="4" fillId="0" borderId="1" applyFont="0" applyFill="0" applyBorder="0" applyAlignment="0" applyProtection="0"/>
    <xf numFmtId="171" fontId="4" fillId="0" borderId="1" applyFont="0" applyFill="0" applyBorder="0" applyAlignment="0" applyProtection="0"/>
    <xf numFmtId="172" fontId="4" fillId="0" borderId="1" applyFont="0" applyFill="0" applyBorder="0" applyAlignment="0" applyProtection="0"/>
    <xf numFmtId="172" fontId="4" fillId="0" borderId="1" applyFont="0" applyFill="0" applyBorder="0" applyAlignment="0" applyProtection="0"/>
    <xf numFmtId="172" fontId="4" fillId="0" borderId="1" applyFont="0" applyFill="0" applyBorder="0" applyAlignment="0" applyProtection="0"/>
    <xf numFmtId="172" fontId="4" fillId="0" borderId="1" applyFont="0" applyFill="0" applyBorder="0" applyAlignment="0" applyProtection="0"/>
    <xf numFmtId="172" fontId="4" fillId="0" borderId="1" applyFont="0" applyFill="0" applyBorder="0" applyAlignment="0" applyProtection="0"/>
    <xf numFmtId="172" fontId="4" fillId="0" borderId="1" applyFont="0" applyFill="0" applyBorder="0" applyAlignment="0" applyProtection="0"/>
    <xf numFmtId="9" fontId="4" fillId="0" borderId="1" applyFont="0" applyFill="0" applyBorder="0" applyAlignment="0" applyProtection="0"/>
    <xf numFmtId="9" fontId="23" fillId="0" borderId="0" applyFont="0" applyFill="0" applyBorder="0" applyAlignment="0" applyProtection="0"/>
    <xf numFmtId="0" fontId="26" fillId="4" borderId="0" applyNumberFormat="0" applyBorder="0" applyAlignment="0" applyProtection="0"/>
    <xf numFmtId="167" fontId="4" fillId="0" borderId="1" applyFont="0" applyFill="0" applyBorder="0" applyAlignment="0" applyProtection="0"/>
    <xf numFmtId="0" fontId="2" fillId="0" borderId="1"/>
    <xf numFmtId="164" fontId="35" fillId="0" borderId="0" applyFont="0" applyFill="0" applyBorder="0" applyAlignment="0" applyProtection="0"/>
    <xf numFmtId="0" fontId="46" fillId="0" borderId="1"/>
    <xf numFmtId="0" fontId="56" fillId="0" borderId="51" applyNumberFormat="0" applyFill="0" applyAlignment="0" applyProtection="0"/>
    <xf numFmtId="0" fontId="57" fillId="0" borderId="52" applyNumberFormat="0" applyFill="0" applyAlignment="0" applyProtection="0"/>
    <xf numFmtId="0" fontId="58" fillId="0" borderId="53" applyNumberFormat="0" applyFill="0" applyAlignment="0" applyProtection="0"/>
    <xf numFmtId="0" fontId="61" fillId="25" borderId="54" applyNumberFormat="0" applyAlignment="0" applyProtection="0"/>
    <xf numFmtId="0" fontId="62" fillId="26" borderId="55" applyNumberFormat="0" applyAlignment="0" applyProtection="0"/>
    <xf numFmtId="0" fontId="63" fillId="26" borderId="54" applyNumberFormat="0" applyAlignment="0" applyProtection="0"/>
    <xf numFmtId="0" fontId="64" fillId="0" borderId="56" applyNumberFormat="0" applyFill="0" applyAlignment="0" applyProtection="0"/>
    <xf numFmtId="0" fontId="65" fillId="27" borderId="57" applyNumberFormat="0" applyAlignment="0" applyProtection="0"/>
    <xf numFmtId="0" fontId="68" fillId="0" borderId="59" applyNumberFormat="0" applyFill="0" applyAlignment="0" applyProtection="0"/>
    <xf numFmtId="0" fontId="70" fillId="0" borderId="1"/>
    <xf numFmtId="0" fontId="55" fillId="0" borderId="1" applyNumberFormat="0" applyFill="0" applyBorder="0" applyAlignment="0" applyProtection="0"/>
    <xf numFmtId="0" fontId="58" fillId="0" borderId="1" applyNumberFormat="0" applyFill="0" applyBorder="0" applyAlignment="0" applyProtection="0"/>
    <xf numFmtId="0" fontId="59" fillId="23" borderId="1" applyNumberFormat="0" applyBorder="0" applyAlignment="0" applyProtection="0"/>
    <xf numFmtId="0" fontId="26" fillId="4" borderId="1" applyNumberFormat="0" applyBorder="0" applyAlignment="0" applyProtection="0"/>
    <xf numFmtId="0" fontId="60" fillId="24" borderId="1" applyNumberFormat="0" applyBorder="0" applyAlignment="0" applyProtection="0"/>
    <xf numFmtId="0" fontId="66" fillId="0" borderId="1" applyNumberFormat="0" applyFill="0" applyBorder="0" applyAlignment="0" applyProtection="0"/>
    <xf numFmtId="0" fontId="1" fillId="28" borderId="58" applyNumberFormat="0" applyFont="0" applyAlignment="0" applyProtection="0"/>
    <xf numFmtId="0" fontId="67" fillId="0" borderId="1" applyNumberFormat="0" applyFill="0" applyBorder="0" applyAlignment="0" applyProtection="0"/>
    <xf numFmtId="0" fontId="69" fillId="29" borderId="1" applyNumberFormat="0" applyBorder="0" applyAlignment="0" applyProtection="0"/>
    <xf numFmtId="0" fontId="1" fillId="30" borderId="1" applyNumberFormat="0" applyBorder="0" applyAlignment="0" applyProtection="0"/>
    <xf numFmtId="0" fontId="1" fillId="31" borderId="1" applyNumberFormat="0" applyBorder="0" applyAlignment="0" applyProtection="0"/>
    <xf numFmtId="0" fontId="69" fillId="32" borderId="1" applyNumberFormat="0" applyBorder="0" applyAlignment="0" applyProtection="0"/>
    <xf numFmtId="0" fontId="69" fillId="33" borderId="1" applyNumberFormat="0" applyBorder="0" applyAlignment="0" applyProtection="0"/>
    <xf numFmtId="0" fontId="1" fillId="34" borderId="1" applyNumberFormat="0" applyBorder="0" applyAlignment="0" applyProtection="0"/>
    <xf numFmtId="0" fontId="1" fillId="35" borderId="1" applyNumberFormat="0" applyBorder="0" applyAlignment="0" applyProtection="0"/>
    <xf numFmtId="0" fontId="69" fillId="36" borderId="1" applyNumberFormat="0" applyBorder="0" applyAlignment="0" applyProtection="0"/>
    <xf numFmtId="0" fontId="69" fillId="37" borderId="1" applyNumberFormat="0" applyBorder="0" applyAlignment="0" applyProtection="0"/>
    <xf numFmtId="0" fontId="1" fillId="38" borderId="1" applyNumberFormat="0" applyBorder="0" applyAlignment="0" applyProtection="0"/>
    <xf numFmtId="0" fontId="1" fillId="39" borderId="1" applyNumberFormat="0" applyBorder="0" applyAlignment="0" applyProtection="0"/>
    <xf numFmtId="0" fontId="69" fillId="40" borderId="1" applyNumberFormat="0" applyBorder="0" applyAlignment="0" applyProtection="0"/>
    <xf numFmtId="0" fontId="69" fillId="41" borderId="1" applyNumberFormat="0" applyBorder="0" applyAlignment="0" applyProtection="0"/>
    <xf numFmtId="0" fontId="1" fillId="42" borderId="1" applyNumberFormat="0" applyBorder="0" applyAlignment="0" applyProtection="0"/>
    <xf numFmtId="0" fontId="1" fillId="43" borderId="1" applyNumberFormat="0" applyBorder="0" applyAlignment="0" applyProtection="0"/>
    <xf numFmtId="0" fontId="69" fillId="44" borderId="1" applyNumberFormat="0" applyBorder="0" applyAlignment="0" applyProtection="0"/>
    <xf numFmtId="0" fontId="69" fillId="45" borderId="1" applyNumberFormat="0" applyBorder="0" applyAlignment="0" applyProtection="0"/>
    <xf numFmtId="0" fontId="1" fillId="46" borderId="1" applyNumberFormat="0" applyBorder="0" applyAlignment="0" applyProtection="0"/>
    <xf numFmtId="0" fontId="1" fillId="47" borderId="1" applyNumberFormat="0" applyBorder="0" applyAlignment="0" applyProtection="0"/>
    <xf numFmtId="0" fontId="69" fillId="48" borderId="1" applyNumberFormat="0" applyBorder="0" applyAlignment="0" applyProtection="0"/>
    <xf numFmtId="0" fontId="69" fillId="49" borderId="1" applyNumberFormat="0" applyBorder="0" applyAlignment="0" applyProtection="0"/>
    <xf numFmtId="0" fontId="1" fillId="50" borderId="1" applyNumberFormat="0" applyBorder="0" applyAlignment="0" applyProtection="0"/>
    <xf numFmtId="0" fontId="1" fillId="51" borderId="1" applyNumberFormat="0" applyBorder="0" applyAlignment="0" applyProtection="0"/>
    <xf numFmtId="0" fontId="69" fillId="52" borderId="1" applyNumberFormat="0" applyBorder="0" applyAlignment="0" applyProtection="0"/>
  </cellStyleXfs>
  <cellXfs count="414">
    <xf numFmtId="0" fontId="0" fillId="0" borderId="0" xfId="0"/>
    <xf numFmtId="0" fontId="8" fillId="0" borderId="1" xfId="3"/>
    <xf numFmtId="0" fontId="8" fillId="0" borderId="5" xfId="3" applyBorder="1"/>
    <xf numFmtId="0" fontId="4" fillId="0" borderId="0" xfId="0" applyFont="1"/>
    <xf numFmtId="0" fontId="11" fillId="0" borderId="6" xfId="3" applyFont="1" applyBorder="1" applyAlignment="1">
      <alignment horizontal="justify" vertical="center" wrapText="1"/>
    </xf>
    <xf numFmtId="0" fontId="0" fillId="0" borderId="1" xfId="0" applyBorder="1"/>
    <xf numFmtId="0" fontId="4" fillId="0" borderId="1" xfId="0" applyFont="1" applyBorder="1"/>
    <xf numFmtId="0" fontId="22" fillId="0" borderId="0" xfId="0" applyFont="1"/>
    <xf numFmtId="0" fontId="9" fillId="3" borderId="6" xfId="3" applyFont="1" applyFill="1" applyBorder="1" applyAlignment="1">
      <alignment horizontal="center" vertical="center" wrapText="1"/>
    </xf>
    <xf numFmtId="0" fontId="15" fillId="0" borderId="1" xfId="3" applyFont="1" applyAlignment="1">
      <alignment horizontal="justify" vertical="center"/>
    </xf>
    <xf numFmtId="0" fontId="25" fillId="0" borderId="1" xfId="3" applyFont="1"/>
    <xf numFmtId="0" fontId="17" fillId="0" borderId="6" xfId="3" applyFont="1" applyBorder="1" applyAlignment="1">
      <alignment vertical="center" wrapText="1"/>
    </xf>
    <xf numFmtId="0" fontId="17" fillId="0" borderId="6" xfId="3" applyFont="1" applyBorder="1" applyAlignment="1">
      <alignment vertical="center"/>
    </xf>
    <xf numFmtId="0" fontId="17" fillId="0" borderId="6" xfId="3" applyFont="1" applyBorder="1" applyAlignment="1">
      <alignment horizontal="justify" vertical="center"/>
    </xf>
    <xf numFmtId="0" fontId="17" fillId="0" borderId="6" xfId="3" applyFont="1" applyBorder="1" applyAlignment="1">
      <alignment horizontal="justify" vertical="center" wrapText="1"/>
    </xf>
    <xf numFmtId="173" fontId="11" fillId="0" borderId="6" xfId="2" applyNumberFormat="1" applyFont="1" applyBorder="1" applyAlignment="1">
      <alignment horizontal="left" vertical="center" wrapText="1"/>
    </xf>
    <xf numFmtId="173" fontId="11" fillId="0" borderId="6" xfId="2" applyNumberFormat="1" applyFont="1" applyBorder="1" applyAlignment="1">
      <alignment vertical="center" wrapText="1"/>
    </xf>
    <xf numFmtId="0" fontId="11" fillId="0" borderId="6" xfId="3" applyFont="1" applyBorder="1" applyAlignment="1">
      <alignment horizontal="center" vertical="center" wrapText="1"/>
    </xf>
    <xf numFmtId="9" fontId="8" fillId="0" borderId="1" xfId="19" applyFont="1" applyBorder="1"/>
    <xf numFmtId="9" fontId="16" fillId="0" borderId="1" xfId="19" applyFont="1" applyBorder="1" applyAlignment="1">
      <alignment horizontal="center" vertical="center" wrapText="1"/>
    </xf>
    <xf numFmtId="0" fontId="4" fillId="0" borderId="6" xfId="3" applyFont="1" applyBorder="1" applyAlignment="1">
      <alignment horizontal="justify" vertical="center"/>
    </xf>
    <xf numFmtId="0" fontId="5" fillId="2" borderId="6" xfId="3" applyFont="1" applyFill="1" applyBorder="1" applyAlignment="1">
      <alignment horizontal="justify" vertical="center"/>
    </xf>
    <xf numFmtId="0" fontId="0" fillId="0" borderId="25" xfId="0" applyBorder="1"/>
    <xf numFmtId="0" fontId="8" fillId="0" borderId="27" xfId="3" applyBorder="1"/>
    <xf numFmtId="0" fontId="17" fillId="0" borderId="0" xfId="0" applyFont="1"/>
    <xf numFmtId="0" fontId="16" fillId="8" borderId="6" xfId="0" applyFont="1" applyFill="1" applyBorder="1" applyAlignment="1">
      <alignment horizontal="center" vertical="center"/>
    </xf>
    <xf numFmtId="0" fontId="16" fillId="8" borderId="6" xfId="0" applyFont="1" applyFill="1" applyBorder="1" applyAlignment="1">
      <alignment horizontal="center" vertical="center" wrapText="1"/>
    </xf>
    <xf numFmtId="0" fontId="28" fillId="0" borderId="6" xfId="0" applyFont="1" applyBorder="1" applyAlignment="1">
      <alignment vertical="center"/>
    </xf>
    <xf numFmtId="0" fontId="17" fillId="0" borderId="16" xfId="0" applyFont="1" applyBorder="1"/>
    <xf numFmtId="174" fontId="17" fillId="0" borderId="1" xfId="0" applyNumberFormat="1" applyFont="1" applyBorder="1" applyAlignment="1">
      <alignment horizontal="center"/>
    </xf>
    <xf numFmtId="174" fontId="17" fillId="0" borderId="25" xfId="0" applyNumberFormat="1" applyFont="1" applyBorder="1" applyAlignment="1">
      <alignment horizontal="center"/>
    </xf>
    <xf numFmtId="166" fontId="17" fillId="0" borderId="1" xfId="0" applyNumberFormat="1" applyFont="1" applyBorder="1"/>
    <xf numFmtId="0" fontId="17" fillId="0" borderId="1" xfId="0" applyFont="1" applyBorder="1"/>
    <xf numFmtId="0" fontId="17" fillId="0" borderId="25" xfId="0" applyFont="1" applyBorder="1"/>
    <xf numFmtId="0" fontId="17" fillId="0" borderId="9" xfId="0" applyFont="1" applyBorder="1"/>
    <xf numFmtId="0" fontId="17" fillId="0" borderId="26" xfId="0" applyFont="1" applyBorder="1"/>
    <xf numFmtId="0" fontId="17" fillId="0" borderId="9" xfId="0" applyFont="1" applyBorder="1" applyAlignment="1">
      <alignment horizontal="center"/>
    </xf>
    <xf numFmtId="0" fontId="17" fillId="0" borderId="27" xfId="0" applyFont="1" applyBorder="1"/>
    <xf numFmtId="0" fontId="29" fillId="9" borderId="6" xfId="0" applyFont="1" applyFill="1" applyBorder="1" applyAlignment="1">
      <alignment vertical="center"/>
    </xf>
    <xf numFmtId="174" fontId="17" fillId="0" borderId="1" xfId="0" applyNumberFormat="1" applyFont="1" applyBorder="1" applyAlignment="1">
      <alignment horizontal="center" vertical="center"/>
    </xf>
    <xf numFmtId="0" fontId="17" fillId="6" borderId="1" xfId="0" applyFont="1" applyFill="1" applyBorder="1"/>
    <xf numFmtId="0" fontId="17" fillId="6" borderId="25" xfId="0" applyFont="1" applyFill="1" applyBorder="1"/>
    <xf numFmtId="0" fontId="17" fillId="6" borderId="16" xfId="0" applyFont="1" applyFill="1" applyBorder="1"/>
    <xf numFmtId="0" fontId="17" fillId="0" borderId="17" xfId="0" applyFont="1" applyBorder="1"/>
    <xf numFmtId="0" fontId="17" fillId="0" borderId="7" xfId="0" applyFont="1" applyBorder="1"/>
    <xf numFmtId="0" fontId="29" fillId="11" borderId="6" xfId="0" applyFont="1" applyFill="1" applyBorder="1" applyAlignment="1">
      <alignment horizontal="center" vertical="center" wrapText="1"/>
    </xf>
    <xf numFmtId="0" fontId="29" fillId="12" borderId="6" xfId="0" applyFont="1" applyFill="1" applyBorder="1" applyAlignment="1">
      <alignment horizontal="left" vertical="center" wrapText="1"/>
    </xf>
    <xf numFmtId="0" fontId="16" fillId="9" borderId="6" xfId="0" applyFont="1" applyFill="1" applyBorder="1" applyAlignment="1">
      <alignment vertical="center"/>
    </xf>
    <xf numFmtId="0" fontId="9" fillId="9" borderId="21" xfId="3" applyFont="1" applyFill="1" applyBorder="1" applyAlignment="1">
      <alignment horizontal="center" vertical="center" wrapText="1"/>
    </xf>
    <xf numFmtId="0" fontId="9" fillId="9" borderId="18" xfId="3" applyFont="1" applyFill="1" applyBorder="1" applyAlignment="1">
      <alignment horizontal="center" vertical="center" wrapText="1"/>
    </xf>
    <xf numFmtId="0" fontId="9" fillId="9" borderId="20" xfId="3" applyFont="1" applyFill="1" applyBorder="1" applyAlignment="1">
      <alignment horizontal="center" vertical="center" wrapText="1"/>
    </xf>
    <xf numFmtId="0" fontId="9" fillId="9" borderId="2" xfId="3" applyFont="1" applyFill="1" applyBorder="1" applyAlignment="1">
      <alignment horizontal="center" wrapText="1"/>
    </xf>
    <xf numFmtId="0" fontId="9" fillId="9" borderId="6" xfId="3" applyFont="1" applyFill="1" applyBorder="1" applyAlignment="1">
      <alignment horizontal="center" vertical="center" wrapText="1"/>
    </xf>
    <xf numFmtId="0" fontId="9" fillId="9" borderId="3" xfId="3" applyFont="1" applyFill="1" applyBorder="1" applyAlignment="1">
      <alignment horizontal="center" vertical="center" wrapText="1"/>
    </xf>
    <xf numFmtId="0" fontId="9" fillId="9" borderId="2" xfId="3" applyFont="1" applyFill="1" applyBorder="1" applyAlignment="1">
      <alignment horizontal="center" vertical="center" wrapText="1"/>
    </xf>
    <xf numFmtId="0" fontId="29" fillId="13" borderId="6" xfId="0" applyFont="1" applyFill="1" applyBorder="1" applyAlignment="1">
      <alignment vertical="center"/>
    </xf>
    <xf numFmtId="0" fontId="16" fillId="12" borderId="6" xfId="0" applyFont="1" applyFill="1" applyBorder="1" applyAlignment="1">
      <alignment horizontal="left" vertical="center" wrapText="1"/>
    </xf>
    <xf numFmtId="0" fontId="28" fillId="0" borderId="28" xfId="0" applyFont="1" applyBorder="1" applyAlignment="1">
      <alignment vertical="center" wrapText="1"/>
    </xf>
    <xf numFmtId="0" fontId="9" fillId="3" borderId="2" xfId="3" applyFont="1" applyFill="1" applyBorder="1" applyAlignment="1">
      <alignment horizontal="center" vertical="center" wrapText="1"/>
    </xf>
    <xf numFmtId="0" fontId="24" fillId="9" borderId="3" xfId="3" applyFont="1" applyFill="1" applyBorder="1" applyAlignment="1">
      <alignment horizontal="center" vertical="center" wrapText="1"/>
    </xf>
    <xf numFmtId="0" fontId="24" fillId="9" borderId="3" xfId="3" applyFont="1" applyFill="1" applyBorder="1" applyAlignment="1">
      <alignment horizontal="center" vertical="center"/>
    </xf>
    <xf numFmtId="0" fontId="16" fillId="9" borderId="6" xfId="3" applyFont="1" applyFill="1" applyBorder="1" applyAlignment="1">
      <alignment horizontal="center" vertical="center" wrapText="1"/>
    </xf>
    <xf numFmtId="0" fontId="5" fillId="9" borderId="6" xfId="3" applyFont="1" applyFill="1" applyBorder="1" applyAlignment="1">
      <alignment horizontal="center" vertical="center"/>
    </xf>
    <xf numFmtId="0" fontId="5" fillId="9" borderId="6" xfId="3" applyFont="1" applyFill="1" applyBorder="1" applyAlignment="1">
      <alignment horizontal="justify" vertical="center"/>
    </xf>
    <xf numFmtId="0" fontId="28" fillId="0" borderId="28" xfId="0" applyFont="1" applyBorder="1" applyAlignment="1">
      <alignment horizontal="left" vertical="center" wrapText="1" indent="1"/>
    </xf>
    <xf numFmtId="164" fontId="16" fillId="8" borderId="6" xfId="23" applyFont="1" applyFill="1" applyBorder="1" applyAlignment="1">
      <alignment horizontal="center" vertical="center" wrapText="1"/>
    </xf>
    <xf numFmtId="164" fontId="28" fillId="0" borderId="6" xfId="23" applyFont="1" applyBorder="1" applyAlignment="1">
      <alignment vertical="center"/>
    </xf>
    <xf numFmtId="164" fontId="17" fillId="0" borderId="6" xfId="23" applyFont="1" applyBorder="1" applyAlignment="1">
      <alignment horizontal="center"/>
    </xf>
    <xf numFmtId="164" fontId="29" fillId="13" borderId="6" xfId="23" applyFont="1" applyFill="1" applyBorder="1" applyAlignment="1">
      <alignment vertical="center"/>
    </xf>
    <xf numFmtId="0" fontId="37" fillId="0" borderId="1" xfId="0" applyFont="1" applyBorder="1"/>
    <xf numFmtId="0" fontId="17" fillId="6" borderId="0" xfId="0" applyFont="1" applyFill="1"/>
    <xf numFmtId="0" fontId="17" fillId="6" borderId="12" xfId="0" applyFont="1" applyFill="1" applyBorder="1" applyAlignment="1">
      <alignment horizontal="left" vertical="center" indent="1"/>
    </xf>
    <xf numFmtId="164" fontId="16" fillId="9" borderId="6" xfId="23" applyFont="1" applyFill="1" applyBorder="1" applyAlignment="1">
      <alignment vertical="center"/>
    </xf>
    <xf numFmtId="0" fontId="17" fillId="6" borderId="6" xfId="0" applyFont="1" applyFill="1" applyBorder="1" applyAlignment="1">
      <alignment horizontal="left" vertical="center" indent="1"/>
    </xf>
    <xf numFmtId="0" fontId="17" fillId="0" borderId="6" xfId="0" applyFont="1" applyBorder="1" applyAlignment="1">
      <alignment horizontal="left" indent="1"/>
    </xf>
    <xf numFmtId="164" fontId="16" fillId="9" borderId="6" xfId="0" applyNumberFormat="1" applyFont="1" applyFill="1" applyBorder="1" applyAlignment="1">
      <alignment vertical="center"/>
    </xf>
    <xf numFmtId="164" fontId="29" fillId="9" borderId="6" xfId="0" applyNumberFormat="1" applyFont="1" applyFill="1" applyBorder="1" applyAlignment="1">
      <alignment vertical="center"/>
    </xf>
    <xf numFmtId="0" fontId="28" fillId="0" borderId="6" xfId="0" applyFont="1" applyBorder="1" applyAlignment="1">
      <alignment horizontal="left" vertical="center" indent="1"/>
    </xf>
    <xf numFmtId="0" fontId="16" fillId="8" borderId="6" xfId="0" applyFont="1" applyFill="1" applyBorder="1" applyAlignment="1">
      <alignment horizontal="center" vertical="center"/>
    </xf>
    <xf numFmtId="0" fontId="16" fillId="8" borderId="12" xfId="0" applyFont="1" applyFill="1" applyBorder="1" applyAlignment="1">
      <alignment horizontal="center" vertical="center" wrapText="1"/>
    </xf>
    <xf numFmtId="0" fontId="17" fillId="14" borderId="1" xfId="0" applyFont="1" applyFill="1" applyBorder="1"/>
    <xf numFmtId="164" fontId="17" fillId="0" borderId="14" xfId="23" applyFont="1" applyBorder="1" applyAlignment="1">
      <alignment horizontal="center"/>
    </xf>
    <xf numFmtId="164" fontId="29" fillId="13" borderId="14" xfId="23" applyFont="1" applyFill="1" applyBorder="1" applyAlignment="1">
      <alignment vertical="center"/>
    </xf>
    <xf numFmtId="0" fontId="16" fillId="8" borderId="13" xfId="0" applyFont="1" applyFill="1" applyBorder="1" applyAlignment="1">
      <alignment horizontal="left" vertical="center"/>
    </xf>
    <xf numFmtId="164" fontId="37" fillId="14" borderId="11" xfId="23" applyFont="1" applyFill="1" applyBorder="1" applyAlignment="1">
      <alignment vertical="center"/>
    </xf>
    <xf numFmtId="164" fontId="36" fillId="14" borderId="11" xfId="23" applyFont="1" applyFill="1" applyBorder="1" applyAlignment="1">
      <alignment vertical="center"/>
    </xf>
    <xf numFmtId="164" fontId="36" fillId="14" borderId="14" xfId="23" applyFont="1" applyFill="1" applyBorder="1" applyAlignment="1">
      <alignment horizontal="center" vertical="center" wrapText="1"/>
    </xf>
    <xf numFmtId="0" fontId="16" fillId="8" borderId="14" xfId="0" applyFont="1" applyFill="1" applyBorder="1" applyAlignment="1">
      <alignment horizontal="center" vertical="center" wrapText="1"/>
    </xf>
    <xf numFmtId="0" fontId="36" fillId="14" borderId="11" xfId="0" applyFont="1" applyFill="1" applyBorder="1" applyAlignment="1">
      <alignment horizontal="center" vertical="center" wrapText="1"/>
    </xf>
    <xf numFmtId="164" fontId="29" fillId="9" borderId="6" xfId="23" applyFont="1" applyFill="1" applyBorder="1" applyAlignment="1">
      <alignment horizontal="center" vertical="center"/>
    </xf>
    <xf numFmtId="164" fontId="16" fillId="9" borderId="6" xfId="23" applyFont="1" applyFill="1" applyBorder="1" applyAlignment="1">
      <alignment horizontal="center" vertical="center"/>
    </xf>
    <xf numFmtId="164" fontId="29" fillId="0" borderId="6" xfId="23" applyFont="1" applyBorder="1" applyAlignment="1">
      <alignment horizontal="center" vertical="center"/>
    </xf>
    <xf numFmtId="164" fontId="16" fillId="0" borderId="6" xfId="23" applyFont="1" applyBorder="1" applyAlignment="1">
      <alignment horizontal="center" vertical="center"/>
    </xf>
    <xf numFmtId="0" fontId="5" fillId="0" borderId="0" xfId="0" applyFont="1"/>
    <xf numFmtId="174" fontId="16" fillId="0" borderId="25" xfId="0" applyNumberFormat="1" applyFont="1" applyBorder="1" applyAlignment="1">
      <alignment horizontal="center" vertical="center"/>
    </xf>
    <xf numFmtId="0" fontId="16" fillId="0" borderId="25" xfId="0" applyFont="1" applyBorder="1"/>
    <xf numFmtId="166" fontId="16" fillId="0" borderId="25" xfId="0" applyNumberFormat="1" applyFont="1" applyBorder="1"/>
    <xf numFmtId="0" fontId="16" fillId="0" borderId="27" xfId="0" applyFont="1" applyBorder="1"/>
    <xf numFmtId="164" fontId="29" fillId="12" borderId="12" xfId="23" applyFont="1" applyFill="1" applyBorder="1" applyAlignment="1">
      <alignment horizontal="center" vertical="center"/>
    </xf>
    <xf numFmtId="164" fontId="28" fillId="0" borderId="12" xfId="23" applyFont="1" applyFill="1" applyBorder="1" applyAlignment="1">
      <alignment horizontal="center" vertical="center"/>
    </xf>
    <xf numFmtId="0" fontId="28" fillId="12" borderId="6" xfId="0" applyFont="1" applyFill="1" applyBorder="1" applyAlignment="1">
      <alignment horizontal="left" vertical="center" wrapText="1"/>
    </xf>
    <xf numFmtId="0" fontId="28" fillId="0" borderId="32" xfId="0" applyFont="1" applyBorder="1" applyAlignment="1">
      <alignment horizontal="left" vertical="center" wrapText="1" indent="1"/>
    </xf>
    <xf numFmtId="0" fontId="5" fillId="6" borderId="16" xfId="20" applyFont="1" applyFill="1" applyBorder="1" applyAlignment="1">
      <alignment horizontal="center" vertical="center"/>
    </xf>
    <xf numFmtId="0" fontId="16" fillId="9" borderId="23" xfId="0" applyFont="1" applyFill="1" applyBorder="1"/>
    <xf numFmtId="0" fontId="17" fillId="9" borderId="15" xfId="0" applyFont="1" applyFill="1" applyBorder="1"/>
    <xf numFmtId="0" fontId="37" fillId="9" borderId="15" xfId="0" applyFont="1" applyFill="1" applyBorder="1"/>
    <xf numFmtId="166" fontId="17" fillId="9" borderId="15" xfId="0" applyNumberFormat="1" applyFont="1" applyFill="1" applyBorder="1"/>
    <xf numFmtId="0" fontId="17" fillId="9" borderId="24" xfId="0" applyFont="1" applyFill="1" applyBorder="1"/>
    <xf numFmtId="166" fontId="17" fillId="9" borderId="24" xfId="0" applyNumberFormat="1" applyFont="1" applyFill="1" applyBorder="1"/>
    <xf numFmtId="0" fontId="17" fillId="0" borderId="1" xfId="0" applyFont="1" applyBorder="1" applyAlignment="1" applyProtection="1">
      <alignment horizontal="justify" vertical="center"/>
      <protection locked="0"/>
    </xf>
    <xf numFmtId="0" fontId="5" fillId="8" borderId="6" xfId="20" applyFont="1" applyFill="1" applyBorder="1" applyAlignment="1">
      <alignment horizontal="center" vertical="center" wrapText="1"/>
    </xf>
    <xf numFmtId="164" fontId="17" fillId="0" borderId="6" xfId="23" applyFont="1" applyBorder="1" applyAlignment="1" applyProtection="1">
      <alignment horizontal="center"/>
      <protection locked="0"/>
    </xf>
    <xf numFmtId="164" fontId="28" fillId="0" borderId="6" xfId="23" applyFont="1" applyBorder="1" applyAlignment="1" applyProtection="1">
      <alignment vertical="center"/>
      <protection locked="0"/>
    </xf>
    <xf numFmtId="164" fontId="37" fillId="14" borderId="11" xfId="23" applyFont="1" applyFill="1" applyBorder="1" applyAlignment="1" applyProtection="1">
      <alignment vertical="center"/>
      <protection locked="0"/>
    </xf>
    <xf numFmtId="164" fontId="29" fillId="9" borderId="6" xfId="23" applyFont="1" applyFill="1" applyBorder="1" applyAlignment="1" applyProtection="1">
      <alignment horizontal="center" vertical="center"/>
      <protection locked="0"/>
    </xf>
    <xf numFmtId="164" fontId="17" fillId="0" borderId="6" xfId="23" applyFont="1" applyBorder="1" applyAlignment="1" applyProtection="1">
      <alignment horizontal="center" vertical="center"/>
      <protection locked="0"/>
    </xf>
    <xf numFmtId="164" fontId="28" fillId="0" borderId="6" xfId="23" applyFont="1" applyBorder="1" applyAlignment="1" applyProtection="1">
      <alignment horizontal="center" vertical="center"/>
      <protection locked="0"/>
    </xf>
    <xf numFmtId="164" fontId="17" fillId="6" borderId="12" xfId="23" applyFont="1" applyFill="1" applyBorder="1" applyAlignment="1" applyProtection="1">
      <alignment horizontal="center" vertical="center"/>
      <protection locked="0"/>
    </xf>
    <xf numFmtId="164" fontId="17" fillId="6" borderId="6" xfId="23" applyFont="1" applyFill="1" applyBorder="1" applyAlignment="1" applyProtection="1">
      <alignment vertical="center"/>
      <protection locked="0"/>
    </xf>
    <xf numFmtId="164" fontId="17" fillId="0" borderId="6" xfId="23" applyFont="1" applyBorder="1" applyProtection="1">
      <protection locked="0"/>
    </xf>
    <xf numFmtId="0" fontId="16" fillId="0" borderId="6" xfId="0" applyFont="1" applyFill="1" applyBorder="1" applyAlignment="1">
      <alignment vertical="center"/>
    </xf>
    <xf numFmtId="164" fontId="16" fillId="0" borderId="6" xfId="23" applyFont="1" applyFill="1" applyBorder="1" applyAlignment="1" applyProtection="1">
      <alignment vertical="center"/>
      <protection locked="0"/>
    </xf>
    <xf numFmtId="164" fontId="28" fillId="0" borderId="12" xfId="23" applyFont="1" applyFill="1" applyBorder="1" applyAlignment="1" applyProtection="1">
      <alignment horizontal="center" vertical="center"/>
      <protection locked="0"/>
    </xf>
    <xf numFmtId="164" fontId="29" fillId="12" borderId="12" xfId="23" applyFont="1" applyFill="1" applyBorder="1" applyAlignment="1" applyProtection="1">
      <alignment horizontal="center" vertical="center"/>
      <protection locked="0"/>
    </xf>
    <xf numFmtId="164" fontId="17" fillId="0" borderId="6" xfId="23" applyFont="1" applyFill="1" applyBorder="1" applyAlignment="1" applyProtection="1">
      <alignment horizontal="center" vertical="center"/>
      <protection locked="0"/>
    </xf>
    <xf numFmtId="164" fontId="17" fillId="0" borderId="6" xfId="23" applyFont="1" applyFill="1" applyBorder="1" applyAlignment="1" applyProtection="1">
      <alignment horizontal="center" vertical="center"/>
    </xf>
    <xf numFmtId="0" fontId="9" fillId="0" borderId="21" xfId="3" applyFont="1" applyBorder="1" applyAlignment="1" applyProtection="1">
      <alignment horizontal="center" vertical="center" wrapText="1"/>
      <protection locked="0"/>
    </xf>
    <xf numFmtId="0" fontId="9" fillId="0" borderId="18" xfId="3" applyFont="1" applyBorder="1" applyAlignment="1" applyProtection="1">
      <alignment horizontal="center" vertical="center" wrapText="1"/>
      <protection locked="0"/>
    </xf>
    <xf numFmtId="0" fontId="9" fillId="0" borderId="20" xfId="3" applyFont="1" applyBorder="1" applyAlignment="1" applyProtection="1">
      <alignment horizontal="center" vertical="center" wrapText="1"/>
      <protection locked="0"/>
    </xf>
    <xf numFmtId="0" fontId="8" fillId="0" borderId="8" xfId="3" applyBorder="1" applyProtection="1">
      <protection locked="0"/>
    </xf>
    <xf numFmtId="0" fontId="8" fillId="0" borderId="5" xfId="3" applyBorder="1" applyProtection="1">
      <protection locked="0"/>
    </xf>
    <xf numFmtId="0" fontId="9" fillId="0" borderId="8" xfId="3"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0" borderId="6" xfId="0" applyFont="1" applyBorder="1" applyAlignment="1" applyProtection="1">
      <alignment horizontal="justify" vertical="center" wrapText="1"/>
      <protection locked="0"/>
    </xf>
    <xf numFmtId="0" fontId="17" fillId="0" borderId="6" xfId="3" applyFont="1" applyBorder="1" applyAlignment="1" applyProtection="1">
      <alignment horizontal="center" vertical="center" wrapText="1"/>
      <protection locked="0"/>
    </xf>
    <xf numFmtId="0" fontId="17" fillId="0" borderId="6" xfId="3" applyFont="1" applyBorder="1" applyAlignment="1" applyProtection="1">
      <alignment horizontal="center" vertical="center"/>
      <protection locked="0"/>
    </xf>
    <xf numFmtId="0" fontId="10" fillId="0" borderId="2" xfId="3" applyFont="1" applyBorder="1" applyAlignment="1" applyProtection="1">
      <alignment vertical="center" wrapText="1"/>
      <protection locked="0"/>
    </xf>
    <xf numFmtId="0" fontId="13" fillId="0" borderId="5" xfId="3" applyFont="1" applyBorder="1" applyAlignment="1" applyProtection="1">
      <alignment horizontal="justify" vertical="center" wrapText="1"/>
      <protection locked="0"/>
    </xf>
    <xf numFmtId="0" fontId="8" fillId="0" borderId="6" xfId="3" applyBorder="1" applyProtection="1">
      <protection locked="0"/>
    </xf>
    <xf numFmtId="0" fontId="11" fillId="0" borderId="2" xfId="3" applyFont="1" applyBorder="1" applyAlignment="1" applyProtection="1">
      <alignment horizontal="justify" vertical="center" wrapText="1"/>
      <protection locked="0"/>
    </xf>
    <xf numFmtId="0" fontId="8" fillId="0" borderId="6" xfId="3" applyBorder="1" applyAlignment="1" applyProtection="1">
      <alignment vertical="center"/>
      <protection locked="0"/>
    </xf>
    <xf numFmtId="0" fontId="24" fillId="9" borderId="6" xfId="3" applyFont="1" applyFill="1" applyBorder="1" applyAlignment="1">
      <alignment horizontal="center" vertical="center"/>
    </xf>
    <xf numFmtId="0" fontId="17" fillId="0" borderId="1" xfId="3" applyFont="1" applyBorder="1" applyAlignment="1" applyProtection="1">
      <alignment horizontal="center" vertical="center" wrapText="1"/>
      <protection locked="0"/>
    </xf>
    <xf numFmtId="0" fontId="17" fillId="0" borderId="1" xfId="3" applyFont="1" applyBorder="1" applyAlignment="1">
      <alignment horizontal="justify" vertical="center"/>
    </xf>
    <xf numFmtId="0" fontId="17" fillId="0" borderId="1" xfId="3" applyFont="1" applyBorder="1" applyAlignment="1" applyProtection="1">
      <alignment horizontal="center" vertical="center"/>
      <protection locked="0"/>
    </xf>
    <xf numFmtId="0" fontId="17" fillId="0" borderId="13" xfId="3" applyFont="1" applyBorder="1" applyAlignment="1">
      <alignment horizontal="justify" vertical="center"/>
    </xf>
    <xf numFmtId="3" fontId="17" fillId="0" borderId="6" xfId="3" applyNumberFormat="1" applyFont="1" applyBorder="1" applyAlignment="1" applyProtection="1">
      <alignment horizontal="center" vertical="center"/>
      <protection locked="0"/>
    </xf>
    <xf numFmtId="3" fontId="17" fillId="0" borderId="6" xfId="3" applyNumberFormat="1" applyFont="1" applyBorder="1" applyAlignment="1" applyProtection="1">
      <alignment horizontal="center" vertical="center" wrapText="1"/>
      <protection locked="0"/>
    </xf>
    <xf numFmtId="3" fontId="5" fillId="9" borderId="6" xfId="1" applyNumberFormat="1" applyFont="1" applyFill="1" applyBorder="1" applyAlignment="1">
      <alignment horizontal="center" vertical="center"/>
    </xf>
    <xf numFmtId="3" fontId="0" fillId="0" borderId="6" xfId="0" applyNumberFormat="1" applyBorder="1" applyAlignment="1" applyProtection="1">
      <alignment horizontal="center"/>
      <protection locked="0"/>
    </xf>
    <xf numFmtId="3" fontId="4" fillId="0" borderId="6" xfId="3" applyNumberFormat="1" applyFont="1" applyBorder="1" applyAlignment="1" applyProtection="1">
      <alignment horizontal="center" vertical="center"/>
      <protection locked="0"/>
    </xf>
    <xf numFmtId="3" fontId="5" fillId="2" borderId="6" xfId="1" applyNumberFormat="1" applyFont="1" applyFill="1" applyBorder="1" applyAlignment="1">
      <alignment horizontal="center" vertical="center"/>
    </xf>
    <xf numFmtId="0" fontId="8" fillId="0" borderId="1" xfId="3" applyBorder="1" applyProtection="1">
      <protection locked="0"/>
    </xf>
    <xf numFmtId="168" fontId="8" fillId="0" borderId="1" xfId="3" applyNumberFormat="1" applyBorder="1" applyProtection="1">
      <protection locked="0"/>
    </xf>
    <xf numFmtId="0" fontId="5" fillId="2" borderId="4" xfId="3" applyFont="1" applyFill="1" applyBorder="1" applyAlignment="1">
      <alignment horizontal="justify" vertical="center"/>
    </xf>
    <xf numFmtId="0" fontId="9" fillId="0" borderId="1" xfId="3" applyFont="1" applyBorder="1" applyAlignment="1" applyProtection="1">
      <alignment horizontal="center" vertical="center" wrapText="1"/>
      <protection locked="0"/>
    </xf>
    <xf numFmtId="0" fontId="5" fillId="0" borderId="1" xfId="3" applyFont="1" applyFill="1" applyBorder="1" applyAlignment="1">
      <alignment horizontal="justify" vertical="center"/>
    </xf>
    <xf numFmtId="3" fontId="5" fillId="0" borderId="1" xfId="1" applyNumberFormat="1" applyFont="1" applyFill="1" applyBorder="1" applyAlignment="1">
      <alignment horizontal="right" vertical="center"/>
    </xf>
    <xf numFmtId="3" fontId="9" fillId="9" borderId="6" xfId="3" applyNumberFormat="1" applyFont="1" applyFill="1" applyBorder="1" applyAlignment="1">
      <alignment horizontal="center" vertical="center" wrapText="1"/>
    </xf>
    <xf numFmtId="164" fontId="16" fillId="9" borderId="8" xfId="23" applyFont="1" applyFill="1" applyBorder="1" applyAlignment="1" applyProtection="1">
      <alignment horizontal="center"/>
      <protection locked="0"/>
    </xf>
    <xf numFmtId="164" fontId="17" fillId="0" borderId="3" xfId="23" applyFont="1" applyBorder="1" applyAlignment="1" applyProtection="1">
      <alignment horizontal="center"/>
      <protection locked="0"/>
    </xf>
    <xf numFmtId="0" fontId="9" fillId="9" borderId="8" xfId="3" applyFont="1" applyFill="1" applyBorder="1" applyAlignment="1" applyProtection="1">
      <alignment horizontal="center" vertical="center" wrapText="1"/>
      <protection locked="0"/>
    </xf>
    <xf numFmtId="0" fontId="11" fillId="0" borderId="6" xfId="3" applyFont="1" applyBorder="1" applyAlignment="1" applyProtection="1">
      <alignment horizontal="center" vertical="center" wrapText="1"/>
      <protection locked="0"/>
    </xf>
    <xf numFmtId="0" fontId="15" fillId="0" borderId="16" xfId="0" applyFont="1" applyBorder="1"/>
    <xf numFmtId="164" fontId="43" fillId="17" borderId="1" xfId="0" applyNumberFormat="1" applyFont="1" applyFill="1" applyBorder="1"/>
    <xf numFmtId="164" fontId="44" fillId="0" borderId="1" xfId="0" applyNumberFormat="1" applyFont="1" applyBorder="1"/>
    <xf numFmtId="174" fontId="15" fillId="0" borderId="1" xfId="0" applyNumberFormat="1" applyFont="1" applyBorder="1" applyAlignment="1">
      <alignment horizontal="center"/>
    </xf>
    <xf numFmtId="0" fontId="15" fillId="0" borderId="1" xfId="0" applyFont="1" applyBorder="1"/>
    <xf numFmtId="0" fontId="15" fillId="0" borderId="25" xfId="0" applyFont="1" applyBorder="1"/>
    <xf numFmtId="0" fontId="15" fillId="0" borderId="0" xfId="0" applyFont="1"/>
    <xf numFmtId="164" fontId="17" fillId="0" borderId="13" xfId="23" applyFont="1" applyBorder="1" applyAlignment="1" applyProtection="1">
      <alignment horizontal="center"/>
      <protection locked="0"/>
    </xf>
    <xf numFmtId="0" fontId="17" fillId="6" borderId="23" xfId="0" applyFont="1" applyFill="1" applyBorder="1"/>
    <xf numFmtId="0" fontId="17" fillId="6" borderId="15" xfId="0" applyFont="1" applyFill="1" applyBorder="1"/>
    <xf numFmtId="0" fontId="17" fillId="6" borderId="24" xfId="0" applyFont="1" applyFill="1" applyBorder="1"/>
    <xf numFmtId="0" fontId="13" fillId="0" borderId="39" xfId="3" applyFont="1" applyBorder="1" applyAlignment="1" applyProtection="1">
      <alignment horizontal="justify" vertical="center" wrapText="1"/>
      <protection locked="0"/>
    </xf>
    <xf numFmtId="0" fontId="8" fillId="0" borderId="40" xfId="3" applyBorder="1" applyProtection="1">
      <protection locked="0"/>
    </xf>
    <xf numFmtId="0" fontId="11" fillId="0" borderId="2" xfId="3" applyFont="1" applyBorder="1" applyAlignment="1" applyProtection="1">
      <alignment horizontal="left" vertical="center" wrapText="1"/>
      <protection locked="0"/>
    </xf>
    <xf numFmtId="0" fontId="11" fillId="0" borderId="18" xfId="3" applyFont="1" applyBorder="1" applyAlignment="1" applyProtection="1">
      <alignment horizontal="center" vertical="center" wrapText="1"/>
      <protection locked="0"/>
    </xf>
    <xf numFmtId="3" fontId="19" fillId="0" borderId="6" xfId="0" applyNumberFormat="1" applyFont="1" applyBorder="1" applyAlignment="1">
      <alignment horizontal="center" vertical="center"/>
    </xf>
    <xf numFmtId="0" fontId="11" fillId="0" borderId="6" xfId="3" applyFont="1" applyBorder="1" applyAlignment="1" applyProtection="1">
      <alignment horizontal="center" vertical="center" wrapText="1"/>
      <protection locked="0"/>
    </xf>
    <xf numFmtId="0" fontId="29" fillId="9" borderId="11" xfId="0" applyFont="1" applyFill="1" applyBorder="1" applyAlignment="1">
      <alignment vertical="center" wrapText="1"/>
    </xf>
    <xf numFmtId="0" fontId="29" fillId="9" borderId="14" xfId="0" applyFont="1" applyFill="1" applyBorder="1" applyAlignment="1">
      <alignment vertical="center" wrapText="1"/>
    </xf>
    <xf numFmtId="0" fontId="18" fillId="15" borderId="13" xfId="0" applyFont="1" applyFill="1" applyBorder="1" applyAlignment="1">
      <alignment vertical="center"/>
    </xf>
    <xf numFmtId="0" fontId="18" fillId="15" borderId="11" xfId="0" applyFont="1" applyFill="1" applyBorder="1" applyAlignment="1">
      <alignment vertical="center"/>
    </xf>
    <xf numFmtId="0" fontId="18" fillId="15" borderId="14" xfId="0" applyFont="1" applyFill="1" applyBorder="1" applyAlignment="1">
      <alignment vertical="center"/>
    </xf>
    <xf numFmtId="0" fontId="29" fillId="9" borderId="1" xfId="0" applyFont="1" applyFill="1" applyBorder="1" applyAlignment="1">
      <alignment vertical="center" wrapText="1"/>
    </xf>
    <xf numFmtId="0" fontId="29" fillId="9" borderId="25" xfId="0" applyFont="1" applyFill="1" applyBorder="1" applyAlignment="1">
      <alignment vertical="center" wrapText="1"/>
    </xf>
    <xf numFmtId="164" fontId="16" fillId="18" borderId="6" xfId="23" applyFont="1" applyFill="1" applyBorder="1" applyAlignment="1">
      <alignment horizontal="center" vertical="center" wrapText="1"/>
    </xf>
    <xf numFmtId="0" fontId="9" fillId="9" borderId="24" xfId="3" applyFont="1" applyFill="1" applyBorder="1" applyAlignment="1">
      <alignment horizontal="center" vertical="center" wrapText="1"/>
    </xf>
    <xf numFmtId="0" fontId="9" fillId="0" borderId="24" xfId="3" applyFont="1" applyBorder="1" applyAlignment="1" applyProtection="1">
      <alignment horizontal="center" vertical="center" wrapText="1"/>
      <protection locked="0"/>
    </xf>
    <xf numFmtId="0" fontId="5" fillId="2" borderId="40" xfId="3" applyFont="1" applyFill="1" applyBorder="1" applyAlignment="1">
      <alignment horizontal="justify" vertical="center"/>
    </xf>
    <xf numFmtId="0" fontId="29" fillId="6" borderId="6" xfId="0" applyFont="1" applyFill="1" applyBorder="1" applyAlignment="1">
      <alignment vertical="center"/>
    </xf>
    <xf numFmtId="164" fontId="29" fillId="6" borderId="6" xfId="23" applyFont="1" applyFill="1" applyBorder="1" applyAlignment="1" applyProtection="1">
      <alignment horizontal="center" vertical="center"/>
      <protection locked="0"/>
    </xf>
    <xf numFmtId="164" fontId="16" fillId="6" borderId="6" xfId="23" applyFont="1" applyFill="1" applyBorder="1" applyAlignment="1">
      <alignment horizontal="center" vertical="center"/>
    </xf>
    <xf numFmtId="0" fontId="18" fillId="8" borderId="13" xfId="3" applyFont="1" applyFill="1" applyBorder="1" applyAlignment="1">
      <alignment vertical="center"/>
    </xf>
    <xf numFmtId="0" fontId="18" fillId="8" borderId="11" xfId="3" applyFont="1" applyFill="1" applyBorder="1" applyAlignment="1">
      <alignment vertical="center"/>
    </xf>
    <xf numFmtId="0" fontId="18" fillId="8" borderId="14" xfId="3" applyFont="1" applyFill="1" applyBorder="1" applyAlignment="1">
      <alignment vertical="center"/>
    </xf>
    <xf numFmtId="0" fontId="16" fillId="9" borderId="6" xfId="3" applyFont="1" applyFill="1" applyBorder="1" applyAlignment="1">
      <alignment horizontal="center" vertical="center" wrapText="1"/>
    </xf>
    <xf numFmtId="0" fontId="16" fillId="9" borderId="6" xfId="3" applyFont="1" applyFill="1" applyBorder="1" applyAlignment="1">
      <alignment horizontal="center" vertical="center"/>
    </xf>
    <xf numFmtId="0" fontId="16" fillId="9" borderId="18" xfId="3" applyFont="1" applyFill="1" applyBorder="1" applyAlignment="1">
      <alignment horizontal="center" vertical="center"/>
    </xf>
    <xf numFmtId="164" fontId="17" fillId="0" borderId="6" xfId="23" applyFont="1" applyBorder="1" applyAlignment="1" applyProtection="1">
      <alignment horizontal="center"/>
    </xf>
    <xf numFmtId="164" fontId="16" fillId="14" borderId="6" xfId="23" applyFont="1" applyFill="1" applyBorder="1" applyAlignment="1">
      <alignment horizontal="center" vertical="center" wrapText="1"/>
    </xf>
    <xf numFmtId="164" fontId="29" fillId="12" borderId="6" xfId="23" applyFont="1" applyFill="1" applyBorder="1" applyAlignment="1">
      <alignment horizontal="left" vertical="center" wrapText="1"/>
    </xf>
    <xf numFmtId="164" fontId="16" fillId="9" borderId="8" xfId="23" applyFont="1" applyFill="1" applyBorder="1" applyAlignment="1" applyProtection="1">
      <alignment horizontal="center"/>
    </xf>
    <xf numFmtId="164" fontId="16" fillId="9" borderId="5" xfId="23" applyFont="1" applyFill="1" applyBorder="1" applyAlignment="1" applyProtection="1">
      <alignment horizontal="center"/>
    </xf>
    <xf numFmtId="164" fontId="16" fillId="9" borderId="36" xfId="23" applyFont="1" applyFill="1" applyBorder="1" applyAlignment="1" applyProtection="1">
      <alignment horizontal="center"/>
    </xf>
    <xf numFmtId="0" fontId="16" fillId="8" borderId="9" xfId="0" applyFont="1" applyFill="1" applyBorder="1" applyAlignment="1" applyProtection="1">
      <alignment vertical="center"/>
    </xf>
    <xf numFmtId="0" fontId="16" fillId="8" borderId="27" xfId="0" applyFont="1" applyFill="1" applyBorder="1" applyAlignment="1" applyProtection="1">
      <alignment vertical="center"/>
    </xf>
    <xf numFmtId="0" fontId="28" fillId="0" borderId="28" xfId="0" applyFont="1" applyBorder="1" applyAlignment="1">
      <alignment horizontal="left" vertical="center" wrapText="1" indent="2"/>
    </xf>
    <xf numFmtId="0" fontId="28" fillId="0" borderId="11" xfId="0" applyFont="1" applyBorder="1" applyAlignment="1">
      <alignment vertical="center"/>
    </xf>
    <xf numFmtId="0" fontId="28" fillId="0" borderId="14" xfId="0" applyFont="1" applyBorder="1" applyAlignment="1">
      <alignment vertical="center"/>
    </xf>
    <xf numFmtId="0" fontId="29" fillId="13" borderId="11" xfId="0" applyFont="1" applyFill="1" applyBorder="1" applyAlignment="1">
      <alignment vertical="center"/>
    </xf>
    <xf numFmtId="0" fontId="29" fillId="13" borderId="14" xfId="0" applyFont="1" applyFill="1" applyBorder="1" applyAlignment="1">
      <alignment vertical="center"/>
    </xf>
    <xf numFmtId="0" fontId="29" fillId="0" borderId="11" xfId="0" applyFont="1" applyBorder="1" applyAlignment="1">
      <alignment vertical="center"/>
    </xf>
    <xf numFmtId="0" fontId="29" fillId="0" borderId="14" xfId="0" applyFont="1" applyBorder="1" applyAlignment="1">
      <alignment vertical="center"/>
    </xf>
    <xf numFmtId="0" fontId="29" fillId="16" borderId="11" xfId="0" applyFont="1" applyFill="1" applyBorder="1" applyAlignment="1">
      <alignment vertical="center"/>
    </xf>
    <xf numFmtId="0" fontId="29" fillId="16" borderId="14" xfId="0" applyFont="1" applyFill="1" applyBorder="1" applyAlignment="1">
      <alignment vertical="center"/>
    </xf>
    <xf numFmtId="0" fontId="29" fillId="16" borderId="13" xfId="0" applyFont="1" applyFill="1" applyBorder="1" applyAlignment="1">
      <alignment horizontal="left" vertical="center" indent="1"/>
    </xf>
    <xf numFmtId="0" fontId="28" fillId="0" borderId="6" xfId="0" applyFont="1" applyBorder="1" applyAlignment="1">
      <alignment horizontal="left" vertical="center" indent="2"/>
    </xf>
    <xf numFmtId="0" fontId="28" fillId="0" borderId="28" xfId="0" applyFont="1" applyBorder="1" applyAlignment="1">
      <alignment horizontal="left" vertical="center" indent="1"/>
    </xf>
    <xf numFmtId="164" fontId="17" fillId="0" borderId="6" xfId="23" applyFont="1" applyFill="1" applyBorder="1" applyAlignment="1" applyProtection="1">
      <alignment horizontal="right" vertical="center"/>
    </xf>
    <xf numFmtId="164" fontId="17" fillId="0" borderId="6" xfId="23" applyFont="1" applyFill="1" applyBorder="1" applyAlignment="1">
      <alignment horizontal="right" vertical="center"/>
    </xf>
    <xf numFmtId="164" fontId="17" fillId="0" borderId="6" xfId="23" applyFont="1" applyFill="1" applyBorder="1" applyAlignment="1" applyProtection="1">
      <alignment horizontal="right" vertical="center" indent="1"/>
      <protection locked="0"/>
    </xf>
    <xf numFmtId="164" fontId="17" fillId="0" borderId="6" xfId="23" applyFont="1" applyFill="1" applyBorder="1" applyAlignment="1">
      <alignment horizontal="right" vertical="center" indent="1"/>
    </xf>
    <xf numFmtId="164" fontId="17" fillId="0" borderId="6" xfId="23" applyFont="1" applyFill="1" applyBorder="1" applyAlignment="1" applyProtection="1">
      <alignment horizontal="right" vertical="center"/>
      <protection locked="0"/>
    </xf>
    <xf numFmtId="164" fontId="17" fillId="6" borderId="6" xfId="23" applyFont="1" applyFill="1" applyBorder="1" applyAlignment="1" applyProtection="1">
      <alignment horizontal="center" vertical="center"/>
      <protection locked="0"/>
    </xf>
    <xf numFmtId="164" fontId="43" fillId="17" borderId="25" xfId="0" applyNumberFormat="1" applyFont="1" applyFill="1" applyBorder="1"/>
    <xf numFmtId="0" fontId="45" fillId="8" borderId="12" xfId="0" applyFont="1" applyFill="1" applyBorder="1" applyAlignment="1">
      <alignment horizontal="center" vertical="center" wrapText="1"/>
    </xf>
    <xf numFmtId="0" fontId="5" fillId="8" borderId="6" xfId="20" applyFont="1" applyFill="1" applyBorder="1" applyAlignment="1">
      <alignment horizontal="center" vertical="center" wrapText="1"/>
    </xf>
    <xf numFmtId="0" fontId="5" fillId="8" borderId="18" xfId="20" applyFont="1" applyFill="1" applyBorder="1" applyAlignment="1">
      <alignment horizontal="center" vertical="center" wrapText="1"/>
    </xf>
    <xf numFmtId="165" fontId="5" fillId="8" borderId="6" xfId="20" applyNumberFormat="1"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6" fillId="8" borderId="13" xfId="0" applyFont="1" applyFill="1" applyBorder="1" applyAlignment="1" applyProtection="1">
      <alignment horizontal="center" vertical="center"/>
    </xf>
    <xf numFmtId="0" fontId="29" fillId="9" borderId="13" xfId="0" applyFont="1" applyFill="1" applyBorder="1" applyAlignment="1">
      <alignment vertical="center" wrapText="1"/>
    </xf>
    <xf numFmtId="0" fontId="28" fillId="0" borderId="13" xfId="0" applyFont="1" applyBorder="1" applyAlignment="1">
      <alignment vertical="center"/>
    </xf>
    <xf numFmtId="0" fontId="29" fillId="13" borderId="13" xfId="0" applyFont="1" applyFill="1" applyBorder="1" applyAlignment="1">
      <alignment vertical="center"/>
    </xf>
    <xf numFmtId="0" fontId="16" fillId="8" borderId="13" xfId="0" applyFont="1" applyFill="1" applyBorder="1" applyAlignment="1">
      <alignment horizontal="center" vertical="center"/>
    </xf>
    <xf numFmtId="0" fontId="29" fillId="9" borderId="16" xfId="0" applyFont="1" applyFill="1" applyBorder="1" applyAlignment="1">
      <alignment vertical="center" wrapText="1"/>
    </xf>
    <xf numFmtId="0" fontId="17" fillId="0" borderId="28" xfId="0" applyFont="1" applyBorder="1" applyAlignment="1">
      <alignment horizontal="left" vertical="center" wrapText="1" indent="1"/>
    </xf>
    <xf numFmtId="0" fontId="16" fillId="18" borderId="13" xfId="0" applyFont="1" applyFill="1" applyBorder="1" applyAlignment="1">
      <alignment horizontal="left" vertical="center"/>
    </xf>
    <xf numFmtId="0" fontId="17" fillId="5" borderId="18" xfId="0" applyFont="1" applyFill="1" applyBorder="1" applyAlignment="1">
      <alignment vertical="center" wrapText="1"/>
    </xf>
    <xf numFmtId="0" fontId="17" fillId="0" borderId="1" xfId="0" applyFont="1" applyBorder="1" applyAlignment="1">
      <alignment horizontal="center"/>
    </xf>
    <xf numFmtId="0" fontId="17" fillId="0" borderId="0" xfId="0" applyFont="1" applyAlignment="1">
      <alignment horizontal="center"/>
    </xf>
    <xf numFmtId="0" fontId="46" fillId="0" borderId="1" xfId="24" applyAlignment="1">
      <alignment horizontal="center"/>
    </xf>
    <xf numFmtId="0" fontId="46" fillId="0" borderId="1" xfId="24"/>
    <xf numFmtId="0" fontId="46" fillId="0" borderId="1" xfId="24" applyAlignment="1">
      <alignment vertical="center"/>
    </xf>
    <xf numFmtId="0" fontId="46" fillId="0" borderId="1" xfId="24" applyAlignment="1">
      <alignment horizontal="center" vertical="center" wrapText="1"/>
    </xf>
    <xf numFmtId="0" fontId="4" fillId="0" borderId="1" xfId="24" applyFont="1" applyAlignment="1">
      <alignment horizontal="center" vertical="center" wrapText="1"/>
    </xf>
    <xf numFmtId="0" fontId="46" fillId="0" borderId="1" xfId="24" applyAlignment="1">
      <alignment vertical="center" wrapText="1"/>
    </xf>
    <xf numFmtId="0" fontId="4" fillId="0" borderId="1" xfId="24" applyFont="1" applyAlignment="1">
      <alignment vertical="center" wrapText="1"/>
    </xf>
    <xf numFmtId="0" fontId="4" fillId="0" borderId="1" xfId="24" quotePrefix="1" applyFont="1" applyAlignment="1">
      <alignment horizontal="center" vertical="center" wrapText="1"/>
    </xf>
    <xf numFmtId="0" fontId="46" fillId="0" borderId="1" xfId="24" quotePrefix="1" applyAlignment="1">
      <alignment horizontal="center" vertical="center" wrapText="1"/>
    </xf>
    <xf numFmtId="0" fontId="48" fillId="0" borderId="43" xfId="24" applyFont="1" applyBorder="1" applyAlignment="1">
      <alignment horizontal="center"/>
    </xf>
    <xf numFmtId="0" fontId="48" fillId="0" borderId="43" xfId="24" applyFont="1" applyBorder="1" applyAlignment="1">
      <alignment horizontal="left"/>
    </xf>
    <xf numFmtId="0" fontId="48" fillId="0" borderId="42" xfId="24" applyFont="1" applyBorder="1" applyAlignment="1">
      <alignment horizontal="center"/>
    </xf>
    <xf numFmtId="0" fontId="47" fillId="19" borderId="44" xfId="24" applyFont="1" applyFill="1" applyBorder="1" applyAlignment="1">
      <alignment horizontal="center"/>
    </xf>
    <xf numFmtId="0" fontId="47" fillId="19" borderId="45" xfId="24" applyFont="1" applyFill="1" applyBorder="1" applyAlignment="1">
      <alignment horizontal="center"/>
    </xf>
    <xf numFmtId="0" fontId="48" fillId="0" borderId="41" xfId="24" applyFont="1" applyBorder="1" applyAlignment="1">
      <alignment horizontal="center"/>
    </xf>
    <xf numFmtId="0" fontId="22" fillId="0" borderId="43" xfId="24" applyFont="1" applyBorder="1" applyAlignment="1">
      <alignment horizontal="left"/>
    </xf>
    <xf numFmtId="0" fontId="48" fillId="0" borderId="46" xfId="24" applyFont="1" applyBorder="1" applyAlignment="1">
      <alignment horizontal="left"/>
    </xf>
    <xf numFmtId="0" fontId="4" fillId="0" borderId="6" xfId="0" applyFont="1" applyBorder="1" applyProtection="1">
      <protection locked="0"/>
    </xf>
    <xf numFmtId="0" fontId="22" fillId="0" borderId="42" xfId="24" applyFont="1" applyFill="1" applyBorder="1" applyAlignment="1">
      <alignment horizontal="center"/>
    </xf>
    <xf numFmtId="0" fontId="22" fillId="0" borderId="43" xfId="24" applyFont="1" applyFill="1" applyBorder="1" applyAlignment="1">
      <alignment horizontal="left"/>
    </xf>
    <xf numFmtId="0" fontId="46" fillId="20" borderId="1" xfId="24" applyFill="1" applyAlignment="1">
      <alignment horizontal="center" vertical="center" wrapText="1"/>
    </xf>
    <xf numFmtId="0" fontId="48" fillId="21" borderId="43" xfId="24" applyNumberFormat="1" applyFont="1" applyFill="1" applyBorder="1"/>
    <xf numFmtId="0" fontId="48" fillId="21" borderId="43" xfId="24" applyFont="1" applyFill="1" applyBorder="1" applyAlignment="1">
      <alignment horizontal="center"/>
    </xf>
    <xf numFmtId="0" fontId="24" fillId="3" borderId="6" xfId="3" applyFont="1" applyFill="1" applyBorder="1" applyAlignment="1">
      <alignment horizontal="center" vertical="center"/>
    </xf>
    <xf numFmtId="0" fontId="16" fillId="9" borderId="6" xfId="3" applyFont="1" applyFill="1" applyBorder="1" applyAlignment="1">
      <alignment horizontal="center" vertical="center" wrapText="1"/>
    </xf>
    <xf numFmtId="0" fontId="49" fillId="0" borderId="1" xfId="24" applyFont="1" applyAlignment="1">
      <alignment vertical="center"/>
    </xf>
    <xf numFmtId="0" fontId="46" fillId="0" borderId="1" xfId="24" applyAlignment="1">
      <alignment horizontal="center" vertical="center"/>
    </xf>
    <xf numFmtId="0" fontId="46" fillId="0" borderId="1" xfId="24" applyAlignment="1">
      <alignment horizontal="left" vertical="center"/>
    </xf>
    <xf numFmtId="0" fontId="11" fillId="0" borderId="6" xfId="3" applyFont="1" applyBorder="1" applyAlignment="1" applyProtection="1">
      <alignment vertical="center" wrapText="1"/>
      <protection locked="0"/>
    </xf>
    <xf numFmtId="0" fontId="49" fillId="0" borderId="1" xfId="24" applyFont="1" applyAlignment="1">
      <alignment vertical="center" wrapText="1"/>
    </xf>
    <xf numFmtId="0" fontId="4" fillId="0" borderId="1" xfId="24" applyFont="1" applyAlignment="1">
      <alignment vertical="center"/>
    </xf>
    <xf numFmtId="0" fontId="48" fillId="21" borderId="42" xfId="24" applyFont="1" applyFill="1" applyBorder="1" applyAlignment="1">
      <alignment horizontal="center"/>
    </xf>
    <xf numFmtId="0" fontId="48" fillId="21" borderId="47" xfId="24" applyFont="1" applyFill="1" applyBorder="1" applyAlignment="1">
      <alignment horizontal="center"/>
    </xf>
    <xf numFmtId="0" fontId="27" fillId="19" borderId="45" xfId="24" applyFont="1" applyFill="1" applyBorder="1" applyAlignment="1">
      <alignment horizontal="center"/>
    </xf>
    <xf numFmtId="0" fontId="27" fillId="19" borderId="48" xfId="24" applyFont="1" applyFill="1" applyBorder="1" applyAlignment="1">
      <alignment horizontal="center"/>
    </xf>
    <xf numFmtId="0" fontId="48" fillId="21" borderId="41" xfId="24" applyFont="1" applyFill="1" applyBorder="1" applyAlignment="1">
      <alignment horizontal="center"/>
    </xf>
    <xf numFmtId="0" fontId="48" fillId="0" borderId="46" xfId="24" applyFont="1" applyBorder="1" applyAlignment="1">
      <alignment horizontal="center"/>
    </xf>
    <xf numFmtId="0" fontId="48" fillId="21" borderId="46" xfId="24" applyNumberFormat="1" applyFont="1" applyFill="1" applyBorder="1"/>
    <xf numFmtId="0" fontId="48" fillId="21" borderId="46" xfId="24" applyFont="1" applyFill="1" applyBorder="1" applyAlignment="1">
      <alignment horizontal="center"/>
    </xf>
    <xf numFmtId="0" fontId="48" fillId="21" borderId="49" xfId="24" applyFont="1" applyFill="1" applyBorder="1" applyAlignment="1">
      <alignment horizontal="center"/>
    </xf>
    <xf numFmtId="0" fontId="51" fillId="20" borderId="1" xfId="24" applyFont="1" applyFill="1" applyAlignment="1">
      <alignment horizontal="center" vertical="center" wrapText="1"/>
    </xf>
    <xf numFmtId="0" fontId="51" fillId="0" borderId="1" xfId="24" applyFont="1" applyAlignment="1">
      <alignment horizontal="center" vertical="center" wrapText="1"/>
    </xf>
    <xf numFmtId="0" fontId="51" fillId="0" borderId="1" xfId="24" applyFont="1" applyAlignment="1">
      <alignment vertical="center" wrapText="1"/>
    </xf>
    <xf numFmtId="0" fontId="51" fillId="0" borderId="1" xfId="24" quotePrefix="1" applyFont="1" applyAlignment="1">
      <alignment horizontal="center" vertical="center" wrapText="1"/>
    </xf>
    <xf numFmtId="0" fontId="51" fillId="0" borderId="1" xfId="24" applyFont="1" applyAlignment="1">
      <alignment vertical="center"/>
    </xf>
    <xf numFmtId="0" fontId="22" fillId="21" borderId="42" xfId="24" applyFont="1" applyFill="1" applyBorder="1" applyAlignment="1">
      <alignment horizontal="center"/>
    </xf>
    <xf numFmtId="0" fontId="22" fillId="0" borderId="43" xfId="24" applyFont="1" applyFill="1" applyBorder="1" applyAlignment="1">
      <alignment horizontal="center"/>
    </xf>
    <xf numFmtId="0" fontId="22" fillId="21" borderId="43" xfId="24" applyNumberFormat="1" applyFont="1" applyFill="1" applyBorder="1"/>
    <xf numFmtId="0" fontId="22" fillId="21" borderId="43" xfId="24" applyNumberFormat="1" applyFont="1" applyFill="1" applyBorder="1" applyAlignment="1">
      <alignment horizontal="center"/>
    </xf>
    <xf numFmtId="0" fontId="22" fillId="21" borderId="47" xfId="24" applyNumberFormat="1" applyFont="1" applyFill="1" applyBorder="1" applyAlignment="1">
      <alignment horizontal="center"/>
    </xf>
    <xf numFmtId="0" fontId="52" fillId="0" borderId="1" xfId="0" applyFont="1" applyFill="1" applyBorder="1" applyAlignment="1">
      <alignment horizontal="center" vertical="center"/>
    </xf>
    <xf numFmtId="0" fontId="52" fillId="0" borderId="1" xfId="0" applyFont="1" applyFill="1" applyBorder="1"/>
    <xf numFmtId="0" fontId="53" fillId="0" borderId="1" xfId="0" applyFont="1" applyFill="1" applyBorder="1" applyAlignment="1">
      <alignment vertical="center"/>
    </xf>
    <xf numFmtId="0" fontId="53" fillId="0" borderId="1" xfId="0" applyFont="1" applyFill="1" applyBorder="1" applyAlignment="1" applyProtection="1">
      <alignment horizontal="center" vertical="center"/>
    </xf>
    <xf numFmtId="0" fontId="53" fillId="0" borderId="1" xfId="0" applyFont="1" applyFill="1" applyBorder="1" applyAlignment="1">
      <alignment horizontal="center" vertical="center" wrapText="1"/>
    </xf>
    <xf numFmtId="0" fontId="53" fillId="0" borderId="1" xfId="0" applyFont="1" applyFill="1" applyBorder="1" applyAlignment="1">
      <alignment horizontal="center" vertical="center"/>
    </xf>
    <xf numFmtId="0" fontId="52" fillId="0" borderId="1" xfId="0" applyFont="1" applyFill="1" applyBorder="1" applyAlignment="1">
      <alignment horizontal="center"/>
    </xf>
    <xf numFmtId="0" fontId="52" fillId="0" borderId="1" xfId="0" applyFont="1" applyFill="1" applyBorder="1" applyAlignment="1">
      <alignment horizontal="center" vertical="center" wrapText="1"/>
    </xf>
    <xf numFmtId="0" fontId="52" fillId="0" borderId="0" xfId="0" applyFont="1" applyFill="1" applyAlignment="1">
      <alignment horizontal="center" vertical="center"/>
    </xf>
    <xf numFmtId="164" fontId="16" fillId="13" borderId="6" xfId="23" applyFont="1" applyFill="1" applyBorder="1" applyAlignment="1">
      <alignment horizontal="center"/>
    </xf>
    <xf numFmtId="0" fontId="54" fillId="0" borderId="0" xfId="0" applyFont="1" applyAlignment="1">
      <alignment horizontal="center"/>
    </xf>
    <xf numFmtId="0" fontId="52" fillId="0" borderId="0" xfId="0" applyFont="1" applyAlignment="1">
      <alignment horizontal="center"/>
    </xf>
    <xf numFmtId="0" fontId="54" fillId="0" borderId="0" xfId="0" applyFont="1" applyAlignment="1">
      <alignment horizontal="center" vertical="center"/>
    </xf>
    <xf numFmtId="0" fontId="54" fillId="0" borderId="0" xfId="0" applyFont="1"/>
    <xf numFmtId="0" fontId="52" fillId="0" borderId="0" xfId="0" applyFont="1" applyAlignment="1">
      <alignment horizontal="center" vertical="center"/>
    </xf>
    <xf numFmtId="0" fontId="52" fillId="6" borderId="0" xfId="0" applyFont="1" applyFill="1" applyAlignment="1">
      <alignment horizontal="center"/>
    </xf>
    <xf numFmtId="0" fontId="52" fillId="0" borderId="0" xfId="0" applyFont="1" applyAlignment="1">
      <alignment vertical="center"/>
    </xf>
    <xf numFmtId="0" fontId="17" fillId="0" borderId="6" xfId="0" applyNumberFormat="1" applyFont="1" applyFill="1" applyBorder="1" applyAlignment="1" applyProtection="1">
      <alignment horizontal="left" vertical="center"/>
      <protection locked="0"/>
    </xf>
    <xf numFmtId="0" fontId="17" fillId="0" borderId="18" xfId="0" applyNumberFormat="1" applyFont="1" applyFill="1" applyBorder="1" applyAlignment="1" applyProtection="1">
      <alignment horizontal="left" vertical="center"/>
      <protection locked="0"/>
    </xf>
    <xf numFmtId="0" fontId="17" fillId="0" borderId="6" xfId="23" applyNumberFormat="1" applyFont="1" applyFill="1" applyBorder="1" applyAlignment="1" applyProtection="1">
      <alignment horizontal="left" vertical="center"/>
      <protection locked="0"/>
    </xf>
    <xf numFmtId="164" fontId="29" fillId="12" borderId="6" xfId="23" applyFont="1" applyFill="1" applyBorder="1" applyAlignment="1">
      <alignment horizontal="right" vertical="center" wrapText="1"/>
    </xf>
    <xf numFmtId="164" fontId="17" fillId="0" borderId="6" xfId="23" applyFont="1" applyBorder="1" applyAlignment="1" applyProtection="1">
      <alignment vertical="center"/>
      <protection locked="0"/>
    </xf>
    <xf numFmtId="3" fontId="16" fillId="8" borderId="6" xfId="3" applyNumberFormat="1" applyFont="1" applyFill="1" applyBorder="1" applyAlignment="1" applyProtection="1">
      <alignment horizontal="center" vertical="center" wrapText="1"/>
    </xf>
    <xf numFmtId="164" fontId="16" fillId="8" borderId="6" xfId="23" applyFont="1" applyFill="1" applyBorder="1" applyAlignment="1" applyProtection="1">
      <alignment horizontal="center" vertical="center" wrapText="1"/>
    </xf>
    <xf numFmtId="0" fontId="16" fillId="8" borderId="6" xfId="3" applyFont="1" applyFill="1" applyBorder="1" applyAlignment="1" applyProtection="1">
      <alignment horizontal="center" vertical="center" wrapText="1"/>
    </xf>
    <xf numFmtId="0" fontId="52" fillId="0" borderId="0" xfId="0" applyFont="1"/>
    <xf numFmtId="0" fontId="10" fillId="0" borderId="2" xfId="3" applyFont="1" applyBorder="1" applyAlignment="1" applyProtection="1">
      <alignment horizontal="left" vertical="center" wrapText="1"/>
      <protection locked="0"/>
    </xf>
    <xf numFmtId="0" fontId="10" fillId="0" borderId="21" xfId="3" applyFont="1" applyBorder="1" applyAlignment="1" applyProtection="1">
      <alignment horizontal="left" vertical="center" wrapText="1"/>
      <protection locked="0"/>
    </xf>
    <xf numFmtId="0" fontId="8" fillId="0" borderId="14" xfId="3" applyBorder="1" applyAlignment="1" applyProtection="1">
      <alignment horizontal="center"/>
      <protection locked="0"/>
    </xf>
    <xf numFmtId="0" fontId="8" fillId="0" borderId="24" xfId="3" applyBorder="1" applyAlignment="1" applyProtection="1">
      <alignment horizontal="center"/>
      <protection locked="0"/>
    </xf>
    <xf numFmtId="0" fontId="8" fillId="0" borderId="3" xfId="3" applyBorder="1" applyAlignment="1" applyProtection="1">
      <alignment horizontal="left"/>
      <protection locked="0"/>
    </xf>
    <xf numFmtId="0" fontId="8" fillId="0" borderId="20" xfId="3" applyBorder="1" applyAlignment="1" applyProtection="1">
      <alignment horizontal="left"/>
      <protection locked="0"/>
    </xf>
    <xf numFmtId="0" fontId="8" fillId="0" borderId="14" xfId="3" applyBorder="1" applyAlignment="1" applyProtection="1">
      <alignment horizontal="left"/>
      <protection locked="0"/>
    </xf>
    <xf numFmtId="164" fontId="8" fillId="0" borderId="6" xfId="23" applyFont="1" applyBorder="1" applyAlignment="1" applyProtection="1">
      <alignment vertical="center"/>
      <protection locked="0"/>
    </xf>
    <xf numFmtId="0" fontId="8" fillId="0" borderId="6" xfId="3" applyBorder="1" applyAlignment="1" applyProtection="1">
      <alignment horizontal="left" vertical="center"/>
      <protection locked="0"/>
    </xf>
    <xf numFmtId="0" fontId="14" fillId="0" borderId="3" xfId="3" applyFont="1" applyBorder="1" applyAlignment="1" applyProtection="1">
      <alignment horizontal="left" vertical="center" wrapText="1"/>
      <protection locked="0"/>
    </xf>
    <xf numFmtId="0" fontId="14" fillId="0" borderId="20" xfId="3" applyFont="1" applyBorder="1" applyAlignment="1" applyProtection="1">
      <alignment horizontal="left" vertical="center" wrapText="1"/>
      <protection locked="0"/>
    </xf>
    <xf numFmtId="0" fontId="14" fillId="0" borderId="37" xfId="3" applyFont="1" applyBorder="1" applyAlignment="1" applyProtection="1">
      <alignment horizontal="left" vertical="center" wrapText="1"/>
      <protection locked="0"/>
    </xf>
    <xf numFmtId="0" fontId="14" fillId="0" borderId="38" xfId="3" applyFont="1" applyBorder="1" applyAlignment="1" applyProtection="1">
      <alignment horizontal="left" vertical="center" wrapText="1"/>
      <protection locked="0"/>
    </xf>
    <xf numFmtId="0" fontId="22" fillId="21" borderId="41" xfId="24" applyFont="1" applyFill="1" applyBorder="1" applyAlignment="1">
      <alignment horizontal="center"/>
    </xf>
    <xf numFmtId="0" fontId="22" fillId="0" borderId="46" xfId="24" applyFont="1" applyFill="1" applyBorder="1" applyAlignment="1">
      <alignment horizontal="center"/>
    </xf>
    <xf numFmtId="0" fontId="22" fillId="21" borderId="46" xfId="24" applyNumberFormat="1" applyFont="1" applyFill="1" applyBorder="1"/>
    <xf numFmtId="0" fontId="22" fillId="21" borderId="46" xfId="24" applyNumberFormat="1" applyFont="1" applyFill="1" applyBorder="1" applyAlignment="1">
      <alignment horizontal="center"/>
    </xf>
    <xf numFmtId="0" fontId="22" fillId="21" borderId="49" xfId="24" applyNumberFormat="1" applyFont="1" applyFill="1" applyBorder="1" applyAlignment="1">
      <alignment horizontal="center"/>
    </xf>
    <xf numFmtId="0" fontId="8" fillId="0" borderId="50" xfId="3" applyBorder="1" applyProtection="1">
      <protection locked="0"/>
    </xf>
    <xf numFmtId="0" fontId="51" fillId="20" borderId="1" xfId="24" applyNumberFormat="1" applyFont="1" applyFill="1" applyAlignment="1">
      <alignment horizontal="center" vertical="center" wrapText="1"/>
    </xf>
    <xf numFmtId="0" fontId="4" fillId="0" borderId="0" xfId="0" applyFont="1" applyProtection="1"/>
    <xf numFmtId="0" fontId="27" fillId="7" borderId="13" xfId="0" applyFont="1" applyFill="1" applyBorder="1" applyAlignment="1" applyProtection="1">
      <alignment vertical="center"/>
    </xf>
    <xf numFmtId="0" fontId="5" fillId="9" borderId="6" xfId="0"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17" fontId="8" fillId="0" borderId="14" xfId="3" applyNumberFormat="1" applyBorder="1" applyAlignment="1" applyProtection="1">
      <alignment horizontal="left"/>
      <protection locked="0"/>
    </xf>
    <xf numFmtId="9" fontId="8" fillId="0" borderId="6" xfId="3" applyNumberFormat="1" applyBorder="1" applyAlignment="1" applyProtection="1">
      <alignment horizontal="left" vertical="center"/>
      <protection locked="0"/>
    </xf>
    <xf numFmtId="0" fontId="14" fillId="0" borderId="3" xfId="3" applyFont="1" applyBorder="1" applyAlignment="1" applyProtection="1">
      <alignment vertical="center" wrapText="1"/>
      <protection locked="0"/>
    </xf>
    <xf numFmtId="0" fontId="27" fillId="7" borderId="13"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4" xfId="0" applyFont="1" applyFill="1" applyBorder="1" applyAlignment="1" applyProtection="1">
      <alignment horizontal="center" vertical="center"/>
    </xf>
    <xf numFmtId="0" fontId="5" fillId="0" borderId="6" xfId="0" applyFont="1" applyBorder="1" applyAlignment="1" applyProtection="1">
      <alignment horizontal="center"/>
    </xf>
    <xf numFmtId="0" fontId="5" fillId="22" borderId="6" xfId="0" applyFont="1" applyFill="1" applyBorder="1" applyAlignment="1" applyProtection="1">
      <alignment horizontal="center"/>
      <protection locked="0"/>
    </xf>
    <xf numFmtId="0" fontId="17" fillId="0" borderId="16" xfId="0" applyFont="1" applyBorder="1" applyAlignment="1" applyProtection="1">
      <alignment horizontal="justify" vertical="center"/>
      <protection locked="0"/>
    </xf>
    <xf numFmtId="0" fontId="17" fillId="0" borderId="1" xfId="0" applyFont="1" applyBorder="1" applyAlignment="1" applyProtection="1">
      <alignment horizontal="justify" vertical="center"/>
      <protection locked="0"/>
    </xf>
    <xf numFmtId="0" fontId="17" fillId="0" borderId="25" xfId="0" applyFont="1" applyBorder="1" applyAlignment="1" applyProtection="1">
      <alignment horizontal="justify" vertical="center"/>
      <protection locked="0"/>
    </xf>
    <xf numFmtId="0" fontId="17" fillId="0" borderId="26" xfId="0" applyFont="1" applyBorder="1" applyAlignment="1" applyProtection="1">
      <alignment horizontal="justify" vertical="center"/>
      <protection locked="0"/>
    </xf>
    <xf numFmtId="0" fontId="17" fillId="0" borderId="9" xfId="0" applyFont="1" applyBorder="1" applyAlignment="1" applyProtection="1">
      <alignment horizontal="justify" vertical="center"/>
      <protection locked="0"/>
    </xf>
    <xf numFmtId="0" fontId="17" fillId="0" borderId="27" xfId="0" applyFont="1" applyBorder="1" applyAlignment="1" applyProtection="1">
      <alignment horizontal="justify" vertical="center"/>
      <protection locked="0"/>
    </xf>
    <xf numFmtId="0" fontId="27" fillId="7" borderId="23" xfId="0" applyFont="1" applyFill="1" applyBorder="1" applyAlignment="1">
      <alignment horizontal="center" vertical="center" wrapText="1"/>
    </xf>
    <xf numFmtId="0" fontId="27" fillId="7" borderId="15" xfId="0" applyFont="1" applyFill="1" applyBorder="1" applyAlignment="1">
      <alignment horizontal="center" vertical="center" wrapText="1"/>
    </xf>
    <xf numFmtId="0" fontId="27" fillId="7" borderId="24"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4" xfId="0" applyFont="1" applyFill="1" applyBorder="1" applyAlignment="1">
      <alignment horizontal="center" vertical="center"/>
    </xf>
    <xf numFmtId="0" fontId="27" fillId="7" borderId="13"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5" fillId="3" borderId="13"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169" fontId="27" fillId="10" borderId="13" xfId="0" applyNumberFormat="1" applyFont="1" applyFill="1" applyBorder="1" applyAlignment="1">
      <alignment horizontal="center" vertical="center" wrapText="1"/>
    </xf>
    <xf numFmtId="169" fontId="27" fillId="10" borderId="11" xfId="0" applyNumberFormat="1" applyFont="1" applyFill="1" applyBorder="1" applyAlignment="1">
      <alignment horizontal="center" vertical="center" wrapText="1"/>
    </xf>
    <xf numFmtId="169" fontId="27" fillId="10" borderId="14" xfId="0" applyNumberFormat="1" applyFont="1" applyFill="1" applyBorder="1" applyAlignment="1">
      <alignment horizontal="center" vertical="center" wrapText="1"/>
    </xf>
    <xf numFmtId="0" fontId="27" fillId="7" borderId="13" xfId="20" applyFont="1" applyFill="1" applyBorder="1" applyAlignment="1">
      <alignment horizontal="center" vertical="center" wrapText="1"/>
    </xf>
    <xf numFmtId="0" fontId="27" fillId="7" borderId="11" xfId="20" applyFont="1" applyFill="1" applyBorder="1" applyAlignment="1">
      <alignment horizontal="center" vertical="center" wrapText="1"/>
    </xf>
    <xf numFmtId="0" fontId="27" fillId="7" borderId="14" xfId="20" applyFont="1" applyFill="1" applyBorder="1" applyAlignment="1">
      <alignment horizontal="center" vertical="center" wrapText="1"/>
    </xf>
    <xf numFmtId="0" fontId="17" fillId="0" borderId="16"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5" fillId="8" borderId="1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6" fillId="9" borderId="19" xfId="3" applyFont="1" applyFill="1" applyBorder="1" applyAlignment="1">
      <alignment horizontal="center" vertical="center"/>
    </xf>
    <xf numFmtId="0" fontId="6" fillId="9" borderId="10" xfId="3" applyFont="1" applyFill="1" applyBorder="1" applyAlignment="1">
      <alignment horizontal="center" vertical="center"/>
    </xf>
    <xf numFmtId="0" fontId="6" fillId="9" borderId="22" xfId="3" applyFont="1" applyFill="1" applyBorder="1" applyAlignment="1">
      <alignment horizontal="center" vertical="center"/>
    </xf>
    <xf numFmtId="0" fontId="5" fillId="8" borderId="13"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9" xfId="0" applyFont="1" applyFill="1" applyBorder="1" applyAlignment="1">
      <alignment horizontal="center" vertical="top" wrapText="1"/>
    </xf>
    <xf numFmtId="0" fontId="5" fillId="8" borderId="10" xfId="0" applyFont="1" applyFill="1" applyBorder="1" applyAlignment="1">
      <alignment horizontal="center" vertical="top" wrapText="1"/>
    </xf>
    <xf numFmtId="0" fontId="5" fillId="8" borderId="22" xfId="0" applyFont="1" applyFill="1" applyBorder="1" applyAlignment="1">
      <alignment horizontal="center" vertical="top" wrapText="1"/>
    </xf>
    <xf numFmtId="0" fontId="5" fillId="8" borderId="33" xfId="0" applyFont="1" applyFill="1" applyBorder="1" applyAlignment="1">
      <alignment horizontal="center" vertical="top" wrapText="1"/>
    </xf>
    <xf numFmtId="0" fontId="5" fillId="8" borderId="34" xfId="0" applyFont="1" applyFill="1" applyBorder="1" applyAlignment="1">
      <alignment horizontal="center" vertical="top" wrapText="1"/>
    </xf>
    <xf numFmtId="0" fontId="5" fillId="8" borderId="35" xfId="0" applyFont="1" applyFill="1" applyBorder="1" applyAlignment="1">
      <alignment horizontal="center" vertical="top" wrapText="1"/>
    </xf>
    <xf numFmtId="0" fontId="5" fillId="8" borderId="29"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6" fillId="9" borderId="19" xfId="3" applyFont="1" applyFill="1" applyBorder="1" applyAlignment="1">
      <alignment horizontal="center"/>
    </xf>
    <xf numFmtId="0" fontId="6" fillId="9" borderId="10" xfId="3" applyFont="1" applyFill="1" applyBorder="1" applyAlignment="1">
      <alignment horizontal="center"/>
    </xf>
    <xf numFmtId="0" fontId="6" fillId="9" borderId="22" xfId="3" applyFont="1" applyFill="1" applyBorder="1" applyAlignment="1">
      <alignment horizontal="center"/>
    </xf>
    <xf numFmtId="0" fontId="5" fillId="8" borderId="13"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17" fillId="0" borderId="9" xfId="0" applyFont="1" applyBorder="1" applyAlignment="1">
      <alignment horizontal="center"/>
    </xf>
    <xf numFmtId="0" fontId="5" fillId="8" borderId="6"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17" fillId="0" borderId="16" xfId="0" applyFont="1" applyFill="1" applyBorder="1" applyAlignment="1" applyProtection="1">
      <alignment horizontal="left" vertical="center"/>
      <protection locked="0"/>
    </xf>
    <xf numFmtId="0" fontId="17" fillId="0" borderId="1" xfId="0" applyFont="1" applyFill="1" applyBorder="1" applyAlignment="1" applyProtection="1">
      <alignment horizontal="left" vertical="center"/>
      <protection locked="0"/>
    </xf>
    <xf numFmtId="0" fontId="17" fillId="0" borderId="25" xfId="0" applyFont="1" applyFill="1" applyBorder="1" applyAlignment="1" applyProtection="1">
      <alignment horizontal="left" vertical="center"/>
      <protection locked="0"/>
    </xf>
    <xf numFmtId="0" fontId="17" fillId="0" borderId="26" xfId="0" applyFont="1" applyFill="1" applyBorder="1" applyAlignment="1" applyProtection="1">
      <alignment horizontal="left" vertical="center"/>
      <protection locked="0"/>
    </xf>
    <xf numFmtId="0" fontId="17" fillId="0" borderId="9" xfId="0" applyFont="1" applyFill="1" applyBorder="1" applyAlignment="1" applyProtection="1">
      <alignment horizontal="left" vertical="center"/>
      <protection locked="0"/>
    </xf>
    <xf numFmtId="0" fontId="17" fillId="0" borderId="27" xfId="0" applyFont="1" applyFill="1" applyBorder="1" applyAlignment="1" applyProtection="1">
      <alignment horizontal="left" vertical="center"/>
      <protection locked="0"/>
    </xf>
  </cellXfs>
  <cellStyles count="67">
    <cellStyle name="20% - Énfasis1 2" xfId="44"/>
    <cellStyle name="20% - Énfasis2 2" xfId="48"/>
    <cellStyle name="20% - Énfasis3 2" xfId="52"/>
    <cellStyle name="20% - Énfasis4 2" xfId="56"/>
    <cellStyle name="20% - Énfasis5 2" xfId="60"/>
    <cellStyle name="20% - Énfasis6 2" xfId="64"/>
    <cellStyle name="40% - Énfasis1 2" xfId="45"/>
    <cellStyle name="40% - Énfasis2 2" xfId="49"/>
    <cellStyle name="40% - Énfasis3 2" xfId="53"/>
    <cellStyle name="40% - Énfasis4 2" xfId="57"/>
    <cellStyle name="40% - Énfasis5 2" xfId="61"/>
    <cellStyle name="40% - Énfasis6 2" xfId="65"/>
    <cellStyle name="60% - Énfasis1 2" xfId="46"/>
    <cellStyle name="60% - Énfasis2 2" xfId="50"/>
    <cellStyle name="60% - Énfasis3 2" xfId="54"/>
    <cellStyle name="60% - Énfasis4 2" xfId="58"/>
    <cellStyle name="60% - Énfasis5 2" xfId="62"/>
    <cellStyle name="60% - Énfasis6 2" xfId="66"/>
    <cellStyle name="Buena 2" xfId="37"/>
    <cellStyle name="Cálculo" xfId="30" builtinId="22" customBuiltin="1"/>
    <cellStyle name="Celda de comprobación" xfId="32" builtinId="23" customBuiltin="1"/>
    <cellStyle name="Celda vinculada" xfId="31" builtinId="24" customBuiltin="1"/>
    <cellStyle name="Encabezado 4 2" xfId="36"/>
    <cellStyle name="Énfasis1 2" xfId="43"/>
    <cellStyle name="Énfasis2 2" xfId="47"/>
    <cellStyle name="Énfasis3 2" xfId="51"/>
    <cellStyle name="Énfasis4 2" xfId="55"/>
    <cellStyle name="Énfasis5 2" xfId="59"/>
    <cellStyle name="Énfasis6 2" xfId="63"/>
    <cellStyle name="Entrada" xfId="28" builtinId="20" customBuiltin="1"/>
    <cellStyle name="Euro" xfId="10"/>
    <cellStyle name="Incorrecto" xfId="20" builtinId="27"/>
    <cellStyle name="Incorrecto 2" xfId="38"/>
    <cellStyle name="Millares" xfId="1" builtinId="3"/>
    <cellStyle name="Millares [0] 2" xfId="11"/>
    <cellStyle name="Millares 2" xfId="7"/>
    <cellStyle name="Millares 2 2" xfId="12"/>
    <cellStyle name="Millares 3" xfId="13"/>
    <cellStyle name="Millares 3 2" xfId="14"/>
    <cellStyle name="Millares 4" xfId="15"/>
    <cellStyle name="Millares 4 2" xfId="16"/>
    <cellStyle name="Millares 5" xfId="17"/>
    <cellStyle name="Moneda" xfId="2" builtinId="4"/>
    <cellStyle name="Moneda [0]" xfId="23" builtinId="7"/>
    <cellStyle name="Moneda 2" xfId="21"/>
    <cellStyle name="Neutral 2" xfId="39"/>
    <cellStyle name="Normal" xfId="0" builtinId="0"/>
    <cellStyle name="Normal 2" xfId="5"/>
    <cellStyle name="Normal 2 2" xfId="9"/>
    <cellStyle name="Normal 3" xfId="4"/>
    <cellStyle name="Normal 4" xfId="3"/>
    <cellStyle name="Normal 5" xfId="6"/>
    <cellStyle name="Normal 6" xfId="22"/>
    <cellStyle name="Normal 7" xfId="24"/>
    <cellStyle name="Normal 8" xfId="34"/>
    <cellStyle name="Notas 2" xfId="41"/>
    <cellStyle name="Porcentaje" xfId="19" builtinId="5"/>
    <cellStyle name="Porcentaje 2" xfId="18"/>
    <cellStyle name="Porcentual 2" xfId="8"/>
    <cellStyle name="Salida" xfId="29" builtinId="21" customBuiltin="1"/>
    <cellStyle name="Texto de advertencia 2" xfId="40"/>
    <cellStyle name="Texto explicativo 2" xfId="42"/>
    <cellStyle name="Título 1" xfId="25" builtinId="16" customBuiltin="1"/>
    <cellStyle name="Título 2" xfId="26" builtinId="17" customBuiltin="1"/>
    <cellStyle name="Título 3" xfId="27" builtinId="18" customBuiltin="1"/>
    <cellStyle name="Título 4" xfId="35"/>
    <cellStyle name="Total" xfId="33" builtinId="25" customBuiltin="1"/>
  </cellStyles>
  <dxfs count="51">
    <dxf>
      <fill>
        <patternFill>
          <bgColor theme="5" tint="0.59996337778862885"/>
        </patternFill>
      </fill>
    </dxf>
    <dxf>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alignment horizontal="general" vertical="center" textRotation="0" wrapText="0" indent="0" justifyLastLine="0" shrinkToFit="0" readingOrder="0"/>
    </dxf>
    <dxf>
      <alignment horizontal="center"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fill>
        <patternFill patternType="solid">
          <fgColor indexed="64"/>
          <bgColor theme="9" tint="0.59999389629810485"/>
        </patternFill>
      </fill>
      <alignment horizontal="center" vertical="center" textRotation="0" wrapText="1" indent="0" justifyLastLine="0" shrinkToFit="0" readingOrder="0"/>
    </dxf>
    <dxf>
      <alignment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outline="0">
        <left/>
        <right style="thin">
          <color theme="4"/>
        </right>
        <top style="thin">
          <color theme="4"/>
        </top>
        <bottom style="thin">
          <color theme="4"/>
        </bottom>
      </border>
    </dxf>
    <dxf>
      <border outline="0">
        <top style="thin">
          <color theme="4"/>
        </top>
      </border>
    </dxf>
    <dxf>
      <border outline="0">
        <left style="thin">
          <color theme="4"/>
        </left>
        <right style="thin">
          <color theme="4"/>
        </right>
        <top style="thin">
          <color theme="4"/>
        </top>
        <bottom style="thin">
          <color theme="4"/>
        </bottom>
      </border>
    </dxf>
    <dxf>
      <border outline="0">
        <bottom style="thin">
          <color theme="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0" indent="0" justifyLastLine="0" shrinkToFit="0" readingOrder="0"/>
      <border diagonalUp="0" diagonalDown="0" outline="0">
        <left style="thin">
          <color theme="4"/>
        </left>
        <right style="thin">
          <color theme="4"/>
        </right>
        <top/>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theme="4"/>
        </left>
        <right/>
        <top style="thin">
          <color theme="4"/>
        </top>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theme="4"/>
        </left>
        <right style="thin">
          <color theme="4"/>
        </right>
        <top style="thin">
          <color theme="4"/>
        </top>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theme="4"/>
        </left>
        <right style="thin">
          <color theme="4"/>
        </right>
        <top style="thin">
          <color theme="4"/>
        </top>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general" vertical="bottom" textRotation="0" wrapText="0" indent="0" justifyLastLine="0" shrinkToFit="0" readingOrder="0"/>
      <border diagonalUp="0" diagonalDown="0" outline="0">
        <left style="thin">
          <color theme="4"/>
        </left>
        <right style="thin">
          <color theme="4"/>
        </right>
        <top style="thin">
          <color theme="4"/>
        </top>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theme="4"/>
        </left>
        <right style="thin">
          <color theme="4"/>
        </right>
        <top style="thin">
          <color theme="4"/>
        </top>
        <bottom/>
      </border>
      <protection locked="1"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outline="0">
        <left/>
        <right style="thin">
          <color theme="4"/>
        </right>
        <top style="thin">
          <color theme="4"/>
        </top>
        <bottom/>
      </border>
      <protection locked="1" hidden="0"/>
    </dxf>
    <dxf>
      <font>
        <b val="0"/>
        <i val="0"/>
        <strike val="0"/>
        <condense val="0"/>
        <extend val="0"/>
        <outline val="0"/>
        <shadow val="0"/>
        <u val="none"/>
        <vertAlign val="baseline"/>
        <sz val="10"/>
        <color theme="1"/>
        <name val="Arial"/>
        <scheme val="none"/>
      </font>
      <fill>
        <patternFill patternType="solid">
          <fgColor indexed="64"/>
          <bgColor theme="4" tint="0.59999389629810485"/>
        </patternFill>
      </fill>
      <alignment horizontal="center" vertical="bottom" textRotation="0" wrapText="0" indent="0" justifyLastLine="0" shrinkToFit="0" readingOrder="0"/>
      <border diagonalUp="0" diagonalDown="0">
        <left/>
        <right style="thin">
          <color theme="4"/>
        </right>
        <top style="thin">
          <color theme="4"/>
        </top>
        <bottom style="thin">
          <color theme="4"/>
        </bottom>
        <vertical/>
        <horizontal/>
      </border>
    </dxf>
    <dxf>
      <border outline="0">
        <top style="thin">
          <color theme="4"/>
        </top>
      </border>
    </dxf>
    <dxf>
      <border outline="0">
        <left style="thin">
          <color theme="4"/>
        </left>
        <right style="thin">
          <color theme="4"/>
        </right>
        <top style="thin">
          <color theme="4"/>
        </top>
        <bottom style="thin">
          <color theme="4"/>
        </bottom>
      </border>
    </dxf>
    <dxf>
      <border outline="0">
        <bottom style="thin">
          <color theme="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bottom" textRotation="0" wrapText="0" indent="0" justifyLastLine="0" shrinkToFit="0" readingOrder="0"/>
      <border diagonalUp="0" diagonalDown="0" outline="0">
        <left style="thin">
          <color theme="4"/>
        </left>
        <right style="thin">
          <color theme="4"/>
        </right>
        <top/>
        <bottom/>
      </border>
    </dxf>
  </dxfs>
  <tableStyles count="0" defaultTableStyle="TableStyleMedium9" defaultPivotStyle="PivotStyleMedium4"/>
  <colors>
    <mruColors>
      <color rgb="FFD8E0E8"/>
      <color rgb="FFA3B5C8"/>
      <color rgb="FFF6C0CE"/>
      <color rgb="FF9C28B1"/>
      <color rgb="FFFFE38B"/>
      <color rgb="FFE43866"/>
      <color rgb="FF3366CC"/>
      <color rgb="FF6699FF"/>
      <color rgb="FFC9C5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3" name="Tabla3" displayName="Tabla3" ref="A1:F2176" headerRowDxfId="50" headerRowBorderDxfId="49" tableBorderDxfId="48" totalsRowBorderDxfId="47" headerRowCellStyle="Normal 7">
  <autoFilter ref="A1:F2176"/>
  <tableColumns count="6">
    <tableColumn id="1" name="SNIES" totalsRowLabel="Total" dataDxfId="46" totalsRowDxfId="45" dataCellStyle="Normal 7">
      <calculatedColumnFormula>'0.Datos Contacto'!$C$3</calculatedColumnFormula>
    </tableColumn>
    <tableColumn id="2" name="ID" totalsRowFunction="count" dataDxfId="44" totalsRowDxfId="43" dataCellStyle="Normal 7"/>
    <tableColumn id="3" name="VALOR" totalsRowFunction="sum" dataDxfId="42" totalsRowDxfId="41" dataCellStyle="Normal 7">
      <calculatedColumnFormula>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calculatedColumnFormula>
    </tableColumn>
    <tableColumn id="4" name="FILA" dataDxfId="40" totalsRowDxfId="39" dataCellStyle="Normal 7">
      <calculatedColumnFormula>VLOOKUP(Tabla3[[#This Row],[ID]],Campos[],3,0)</calculatedColumnFormula>
    </tableColumn>
    <tableColumn id="5" name="COLUMNA" dataDxfId="38" totalsRowDxfId="37" dataCellStyle="Normal 7">
      <calculatedColumnFormula>VLOOKUP(Tabla3[[#This Row],[ID]],Campos[],5,0)</calculatedColumnFormula>
    </tableColumn>
    <tableColumn id="6" name="HOJA" dataDxfId="36" totalsRowDxfId="35" dataCellStyle="Normal 7">
      <calculatedColumnFormula>MID(Tabla3[[#This Row],[ID]],1,3)</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2" name="DATOS_IES" displayName="DATOS_IES" ref="B2:C65" totalsRowShown="0" headerRowDxfId="34" headerRowBorderDxfId="33" tableBorderDxfId="32" totalsRowBorderDxfId="31" headerRowCellStyle="Normal 7">
  <autoFilter ref="B2:C65"/>
  <tableColumns count="2">
    <tableColumn id="1" name="SNIES" dataDxfId="30" dataCellStyle="Normal 7"/>
    <tableColumn id="2" name="ID" dataDxfId="29" dataCellStyle="Normal 7"/>
  </tableColumns>
  <tableStyleInfo name="TableStyleLight9" showFirstColumn="0" showLastColumn="0" showRowStripes="1" showColumnStripes="0"/>
</table>
</file>

<file path=xl/tables/table3.xml><?xml version="1.0" encoding="utf-8"?>
<table xmlns="http://schemas.openxmlformats.org/spreadsheetml/2006/main" id="1" name="Campos" displayName="Campos" ref="A1:F2176" totalsRowShown="0" headerRowDxfId="28" dataDxfId="27">
  <autoFilter ref="A1:F2176"/>
  <tableColumns count="6">
    <tableColumn id="4" name="ID" dataDxfId="26">
      <calculatedColumnFormula>Campos[[#This Row],[HOJA]]&amp;"."&amp;Campos[[#This Row],[FILA]]&amp;"."&amp;Campos[[#This Row],[COLUMNA]]</calculatedColumnFormula>
    </tableColumn>
    <tableColumn id="1" name="HOJA" dataDxfId="25"/>
    <tableColumn id="5" name="FILA" dataDxfId="24"/>
    <tableColumn id="2" name="(FILA)" dataDxfId="23"/>
    <tableColumn id="6" name="COLUMNA" dataDxfId="22"/>
    <tableColumn id="3" name="(COLUMNA)" dataDxfId="21"/>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76"/>
  <sheetViews>
    <sheetView showGridLines="0" workbookViewId="0"/>
  </sheetViews>
  <sheetFormatPr baseColWidth="10" defaultColWidth="0" defaultRowHeight="12.75"/>
  <cols>
    <col min="1" max="1" width="11.42578125" style="243" customWidth="1"/>
    <col min="2" max="2" width="15.28515625" style="243" customWidth="1"/>
    <col min="3" max="3" width="15.140625" style="244" bestFit="1" customWidth="1"/>
    <col min="4" max="4" width="14.140625" style="244" customWidth="1"/>
    <col min="5" max="6" width="14.140625" style="243" customWidth="1"/>
    <col min="7" max="7" width="2.85546875" style="244" customWidth="1"/>
    <col min="8" max="16384" width="4.28515625" style="244" hidden="1"/>
  </cols>
  <sheetData>
    <row r="1" spans="1:6" s="243" customFormat="1">
      <c r="A1" s="255" t="s">
        <v>271</v>
      </c>
      <c r="B1" s="256" t="s">
        <v>272</v>
      </c>
      <c r="C1" s="276" t="s">
        <v>21</v>
      </c>
      <c r="D1" s="276" t="s">
        <v>288</v>
      </c>
      <c r="E1" s="276" t="s">
        <v>289</v>
      </c>
      <c r="F1" s="277" t="s">
        <v>273</v>
      </c>
    </row>
    <row r="2" spans="1:6">
      <c r="A2" s="274">
        <f>'0.Datos Contacto'!$C$3</f>
        <v>4101</v>
      </c>
      <c r="B2" s="252" t="s">
        <v>362</v>
      </c>
      <c r="C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4629255609</v>
      </c>
      <c r="D2" s="265">
        <f>VLOOKUP(Tabla3[[#This Row],[ID]],Campos[],3,0)</f>
        <v>6</v>
      </c>
      <c r="E2" s="265">
        <f>VLOOKUP(Tabla3[[#This Row],[ID]],Campos[],5,0)</f>
        <v>5</v>
      </c>
      <c r="F2" s="275" t="str">
        <f>MID(Tabla3[[#This Row],[ID]],1,3)</f>
        <v>HT1</v>
      </c>
    </row>
    <row r="3" spans="1:6">
      <c r="A3" s="274">
        <f>'0.Datos Contacto'!$C$3</f>
        <v>4101</v>
      </c>
      <c r="B3" s="252" t="s">
        <v>363</v>
      </c>
      <c r="C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 s="265">
        <f>VLOOKUP(Tabla3[[#This Row],[ID]],Campos[],3,0)</f>
        <v>6</v>
      </c>
      <c r="E3" s="265">
        <f>VLOOKUP(Tabla3[[#This Row],[ID]],Campos[],5,0)</f>
        <v>6</v>
      </c>
      <c r="F3" s="275" t="str">
        <f>MID(Tabla3[[#This Row],[ID]],1,3)</f>
        <v>HT1</v>
      </c>
    </row>
    <row r="4" spans="1:6">
      <c r="A4" s="274">
        <f>'0.Datos Contacto'!$C$3</f>
        <v>4101</v>
      </c>
      <c r="B4" s="252" t="s">
        <v>364</v>
      </c>
      <c r="C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 s="265">
        <f>VLOOKUP(Tabla3[[#This Row],[ID]],Campos[],3,0)</f>
        <v>6</v>
      </c>
      <c r="E4" s="265">
        <f>VLOOKUP(Tabla3[[#This Row],[ID]],Campos[],5,0)</f>
        <v>7</v>
      </c>
      <c r="F4" s="275" t="str">
        <f>MID(Tabla3[[#This Row],[ID]],1,3)</f>
        <v>HT1</v>
      </c>
    </row>
    <row r="5" spans="1:6">
      <c r="A5" s="274">
        <f>'0.Datos Contacto'!$C$3</f>
        <v>4101</v>
      </c>
      <c r="B5" s="252" t="s">
        <v>365</v>
      </c>
      <c r="C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596117400</v>
      </c>
      <c r="D5" s="265">
        <f>VLOOKUP(Tabla3[[#This Row],[ID]],Campos[],3,0)</f>
        <v>6</v>
      </c>
      <c r="E5" s="265">
        <f>VLOOKUP(Tabla3[[#This Row],[ID]],Campos[],5,0)</f>
        <v>8</v>
      </c>
      <c r="F5" s="275" t="str">
        <f>MID(Tabla3[[#This Row],[ID]],1,3)</f>
        <v>HT1</v>
      </c>
    </row>
    <row r="6" spans="1:6">
      <c r="A6" s="274">
        <f>'0.Datos Contacto'!$C$3</f>
        <v>4101</v>
      </c>
      <c r="B6" s="252" t="s">
        <v>366</v>
      </c>
      <c r="C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3904400000</v>
      </c>
      <c r="D6" s="265">
        <f>VLOOKUP(Tabla3[[#This Row],[ID]],Campos[],3,0)</f>
        <v>6</v>
      </c>
      <c r="E6" s="265">
        <f>VLOOKUP(Tabla3[[#This Row],[ID]],Campos[],5,0)</f>
        <v>9</v>
      </c>
      <c r="F6" s="275" t="str">
        <f>MID(Tabla3[[#This Row],[ID]],1,3)</f>
        <v>HT1</v>
      </c>
    </row>
    <row r="7" spans="1:6">
      <c r="A7" s="274">
        <f>'0.Datos Contacto'!$C$3</f>
        <v>4101</v>
      </c>
      <c r="B7" s="252" t="s">
        <v>367</v>
      </c>
      <c r="C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 s="265">
        <f>VLOOKUP(Tabla3[[#This Row],[ID]],Campos[],3,0)</f>
        <v>6</v>
      </c>
      <c r="E7" s="265">
        <f>VLOOKUP(Tabla3[[#This Row],[ID]],Campos[],5,0)</f>
        <v>10</v>
      </c>
      <c r="F7" s="275" t="str">
        <f>MID(Tabla3[[#This Row],[ID]],1,3)</f>
        <v>HT1</v>
      </c>
    </row>
    <row r="8" spans="1:6">
      <c r="A8" s="274">
        <f>'0.Datos Contacto'!$C$3</f>
        <v>4101</v>
      </c>
      <c r="B8" s="252" t="s">
        <v>368</v>
      </c>
      <c r="C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 s="265">
        <f>VLOOKUP(Tabla3[[#This Row],[ID]],Campos[],3,0)</f>
        <v>6</v>
      </c>
      <c r="E8" s="265">
        <f>VLOOKUP(Tabla3[[#This Row],[ID]],Campos[],5,0)</f>
        <v>11</v>
      </c>
      <c r="F8" s="275" t="str">
        <f>MID(Tabla3[[#This Row],[ID]],1,3)</f>
        <v>HT1</v>
      </c>
    </row>
    <row r="9" spans="1:6">
      <c r="A9" s="274">
        <f>'0.Datos Contacto'!$C$3</f>
        <v>4101</v>
      </c>
      <c r="B9" s="252" t="s">
        <v>369</v>
      </c>
      <c r="C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 s="265">
        <f>VLOOKUP(Tabla3[[#This Row],[ID]],Campos[],3,0)</f>
        <v>6</v>
      </c>
      <c r="E9" s="265">
        <f>VLOOKUP(Tabla3[[#This Row],[ID]],Campos[],5,0)</f>
        <v>12</v>
      </c>
      <c r="F9" s="275" t="str">
        <f>MID(Tabla3[[#This Row],[ID]],1,3)</f>
        <v>HT1</v>
      </c>
    </row>
    <row r="10" spans="1:6">
      <c r="A10" s="274">
        <f>'0.Datos Contacto'!$C$3</f>
        <v>4101</v>
      </c>
      <c r="B10" s="252" t="s">
        <v>370</v>
      </c>
      <c r="C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 s="265">
        <f>VLOOKUP(Tabla3[[#This Row],[ID]],Campos[],3,0)</f>
        <v>6</v>
      </c>
      <c r="E10" s="265">
        <f>VLOOKUP(Tabla3[[#This Row],[ID]],Campos[],5,0)</f>
        <v>13</v>
      </c>
      <c r="F10" s="275" t="str">
        <f>MID(Tabla3[[#This Row],[ID]],1,3)</f>
        <v>HT1</v>
      </c>
    </row>
    <row r="11" spans="1:6">
      <c r="A11" s="274">
        <f>'0.Datos Contacto'!$C$3</f>
        <v>4101</v>
      </c>
      <c r="B11" s="252" t="s">
        <v>371</v>
      </c>
      <c r="C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 s="265">
        <f>VLOOKUP(Tabla3[[#This Row],[ID]],Campos[],3,0)</f>
        <v>6</v>
      </c>
      <c r="E11" s="265">
        <f>VLOOKUP(Tabla3[[#This Row],[ID]],Campos[],5,0)</f>
        <v>14</v>
      </c>
      <c r="F11" s="275" t="str">
        <f>MID(Tabla3[[#This Row],[ID]],1,3)</f>
        <v>HT1</v>
      </c>
    </row>
    <row r="12" spans="1:6">
      <c r="A12" s="274">
        <f>'0.Datos Contacto'!$C$3</f>
        <v>4101</v>
      </c>
      <c r="B12" s="252" t="s">
        <v>372</v>
      </c>
      <c r="C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12" s="265">
        <f>VLOOKUP(Tabla3[[#This Row],[ID]],Campos[],3,0)</f>
        <v>6</v>
      </c>
      <c r="E12" s="265">
        <f>VLOOKUP(Tabla3[[#This Row],[ID]],Campos[],5,0)</f>
        <v>15</v>
      </c>
      <c r="F12" s="275" t="str">
        <f>MID(Tabla3[[#This Row],[ID]],1,3)</f>
        <v>HT1</v>
      </c>
    </row>
    <row r="13" spans="1:6">
      <c r="A13" s="274">
        <f>'0.Datos Contacto'!$C$3</f>
        <v>4101</v>
      </c>
      <c r="B13" s="252" t="s">
        <v>373</v>
      </c>
      <c r="C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13" s="265">
        <f>VLOOKUP(Tabla3[[#This Row],[ID]],Campos[],3,0)</f>
        <v>6</v>
      </c>
      <c r="E13" s="265">
        <f>VLOOKUP(Tabla3[[#This Row],[ID]],Campos[],5,0)</f>
        <v>16</v>
      </c>
      <c r="F13" s="275" t="str">
        <f>MID(Tabla3[[#This Row],[ID]],1,3)</f>
        <v>HT1</v>
      </c>
    </row>
    <row r="14" spans="1:6">
      <c r="A14" s="274">
        <f>'0.Datos Contacto'!$C$3</f>
        <v>4101</v>
      </c>
      <c r="B14" s="252" t="s">
        <v>374</v>
      </c>
      <c r="C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463163678</v>
      </c>
      <c r="D14" s="265">
        <f>VLOOKUP(Tabla3[[#This Row],[ID]],Campos[],3,0)</f>
        <v>6</v>
      </c>
      <c r="E14" s="265">
        <f>VLOOKUP(Tabla3[[#This Row],[ID]],Campos[],5,0)</f>
        <v>17</v>
      </c>
      <c r="F14" s="275" t="str">
        <f>MID(Tabla3[[#This Row],[ID]],1,3)</f>
        <v>HT1</v>
      </c>
    </row>
    <row r="15" spans="1:6">
      <c r="A15" s="274">
        <f>'0.Datos Contacto'!$C$3</f>
        <v>4101</v>
      </c>
      <c r="B15" s="252" t="s">
        <v>375</v>
      </c>
      <c r="C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 s="265">
        <f>VLOOKUP(Tabla3[[#This Row],[ID]],Campos[],3,0)</f>
        <v>6</v>
      </c>
      <c r="E15" s="265">
        <f>VLOOKUP(Tabla3[[#This Row],[ID]],Campos[],5,0)</f>
        <v>18</v>
      </c>
      <c r="F15" s="275" t="str">
        <f>MID(Tabla3[[#This Row],[ID]],1,3)</f>
        <v>HT1</v>
      </c>
    </row>
    <row r="16" spans="1:6">
      <c r="A16" s="274">
        <f>'0.Datos Contacto'!$C$3</f>
        <v>4101</v>
      </c>
      <c r="B16" s="252" t="s">
        <v>376</v>
      </c>
      <c r="C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 s="265">
        <f>VLOOKUP(Tabla3[[#This Row],[ID]],Campos[],3,0)</f>
        <v>6</v>
      </c>
      <c r="E16" s="265">
        <f>VLOOKUP(Tabla3[[#This Row],[ID]],Campos[],5,0)</f>
        <v>19</v>
      </c>
      <c r="F16" s="275" t="str">
        <f>MID(Tabla3[[#This Row],[ID]],1,3)</f>
        <v>HT1</v>
      </c>
    </row>
    <row r="17" spans="1:6">
      <c r="A17" s="274">
        <f>'0.Datos Contacto'!$C$3</f>
        <v>4101</v>
      </c>
      <c r="B17" s="252" t="s">
        <v>377</v>
      </c>
      <c r="C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 s="265">
        <f>VLOOKUP(Tabla3[[#This Row],[ID]],Campos[],3,0)</f>
        <v>6</v>
      </c>
      <c r="E17" s="265">
        <f>VLOOKUP(Tabla3[[#This Row],[ID]],Campos[],5,0)</f>
        <v>20</v>
      </c>
      <c r="F17" s="275" t="str">
        <f>MID(Tabla3[[#This Row],[ID]],1,3)</f>
        <v>HT1</v>
      </c>
    </row>
    <row r="18" spans="1:6">
      <c r="A18" s="274">
        <f>'0.Datos Contacto'!$C$3</f>
        <v>4101</v>
      </c>
      <c r="B18" s="252" t="s">
        <v>378</v>
      </c>
      <c r="C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 s="265">
        <f>VLOOKUP(Tabla3[[#This Row],[ID]],Campos[],3,0)</f>
        <v>6</v>
      </c>
      <c r="E18" s="265">
        <f>VLOOKUP(Tabla3[[#This Row],[ID]],Campos[],5,0)</f>
        <v>21</v>
      </c>
      <c r="F18" s="275" t="str">
        <f>MID(Tabla3[[#This Row],[ID]],1,3)</f>
        <v>HT1</v>
      </c>
    </row>
    <row r="19" spans="1:6">
      <c r="A19" s="274">
        <f>'0.Datos Contacto'!$C$3</f>
        <v>4101</v>
      </c>
      <c r="B19" s="252" t="s">
        <v>379</v>
      </c>
      <c r="C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 s="265">
        <f>VLOOKUP(Tabla3[[#This Row],[ID]],Campos[],3,0)</f>
        <v>6</v>
      </c>
      <c r="E19" s="265">
        <f>VLOOKUP(Tabla3[[#This Row],[ID]],Campos[],5,0)</f>
        <v>22</v>
      </c>
      <c r="F19" s="275" t="str">
        <f>MID(Tabla3[[#This Row],[ID]],1,3)</f>
        <v>HT1</v>
      </c>
    </row>
    <row r="20" spans="1:6">
      <c r="A20" s="274">
        <f>'0.Datos Contacto'!$C$3</f>
        <v>4101</v>
      </c>
      <c r="B20" s="252" t="s">
        <v>380</v>
      </c>
      <c r="C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 s="265">
        <f>VLOOKUP(Tabla3[[#This Row],[ID]],Campos[],3,0)</f>
        <v>6</v>
      </c>
      <c r="E20" s="265">
        <f>VLOOKUP(Tabla3[[#This Row],[ID]],Campos[],5,0)</f>
        <v>23</v>
      </c>
      <c r="F20" s="275" t="str">
        <f>MID(Tabla3[[#This Row],[ID]],1,3)</f>
        <v>HT1</v>
      </c>
    </row>
    <row r="21" spans="1:6">
      <c r="A21" s="274">
        <f>'0.Datos Contacto'!$C$3</f>
        <v>4101</v>
      </c>
      <c r="B21" s="252" t="s">
        <v>381</v>
      </c>
      <c r="C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 s="265">
        <f>VLOOKUP(Tabla3[[#This Row],[ID]],Campos[],3,0)</f>
        <v>6</v>
      </c>
      <c r="E21" s="265">
        <f>VLOOKUP(Tabla3[[#This Row],[ID]],Campos[],5,0)</f>
        <v>24</v>
      </c>
      <c r="F21" s="275" t="str">
        <f>MID(Tabla3[[#This Row],[ID]],1,3)</f>
        <v>HT1</v>
      </c>
    </row>
    <row r="22" spans="1:6">
      <c r="A22" s="274">
        <f>'0.Datos Contacto'!$C$3</f>
        <v>4101</v>
      </c>
      <c r="B22" s="252" t="s">
        <v>382</v>
      </c>
      <c r="C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12027238694</v>
      </c>
      <c r="D22" s="265">
        <f>VLOOKUP(Tabla3[[#This Row],[ID]],Campos[],3,0)</f>
        <v>6</v>
      </c>
      <c r="E22" s="265">
        <f>VLOOKUP(Tabla3[[#This Row],[ID]],Campos[],5,0)</f>
        <v>25</v>
      </c>
      <c r="F22" s="275" t="str">
        <f>MID(Tabla3[[#This Row],[ID]],1,3)</f>
        <v>HT1</v>
      </c>
    </row>
    <row r="23" spans="1:6">
      <c r="A23" s="274">
        <f>'0.Datos Contacto'!$C$3</f>
        <v>4101</v>
      </c>
      <c r="B23" s="252" t="s">
        <v>383</v>
      </c>
      <c r="C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 s="265">
        <f>VLOOKUP(Tabla3[[#This Row],[ID]],Campos[],3,0)</f>
        <v>7</v>
      </c>
      <c r="E23" s="265">
        <f>VLOOKUP(Tabla3[[#This Row],[ID]],Campos[],5,0)</f>
        <v>5</v>
      </c>
      <c r="F23" s="275" t="str">
        <f>MID(Tabla3[[#This Row],[ID]],1,3)</f>
        <v>HT1</v>
      </c>
    </row>
    <row r="24" spans="1:6">
      <c r="A24" s="274">
        <f>'0.Datos Contacto'!$C$3</f>
        <v>4101</v>
      </c>
      <c r="B24" s="252" t="s">
        <v>384</v>
      </c>
      <c r="C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 s="265">
        <f>VLOOKUP(Tabla3[[#This Row],[ID]],Campos[],3,0)</f>
        <v>7</v>
      </c>
      <c r="E24" s="265">
        <f>VLOOKUP(Tabla3[[#This Row],[ID]],Campos[],5,0)</f>
        <v>6</v>
      </c>
      <c r="F24" s="275" t="str">
        <f>MID(Tabla3[[#This Row],[ID]],1,3)</f>
        <v>HT1</v>
      </c>
    </row>
    <row r="25" spans="1:6">
      <c r="A25" s="274">
        <f>'0.Datos Contacto'!$C$3</f>
        <v>4101</v>
      </c>
      <c r="B25" s="252" t="s">
        <v>385</v>
      </c>
      <c r="C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 s="265">
        <f>VLOOKUP(Tabla3[[#This Row],[ID]],Campos[],3,0)</f>
        <v>7</v>
      </c>
      <c r="E25" s="265">
        <f>VLOOKUP(Tabla3[[#This Row],[ID]],Campos[],5,0)</f>
        <v>7</v>
      </c>
      <c r="F25" s="275" t="str">
        <f>MID(Tabla3[[#This Row],[ID]],1,3)</f>
        <v>HT1</v>
      </c>
    </row>
    <row r="26" spans="1:6">
      <c r="A26" s="274">
        <f>'0.Datos Contacto'!$C$3</f>
        <v>4101</v>
      </c>
      <c r="B26" s="252" t="s">
        <v>386</v>
      </c>
      <c r="C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 s="265">
        <f>VLOOKUP(Tabla3[[#This Row],[ID]],Campos[],3,0)</f>
        <v>7</v>
      </c>
      <c r="E26" s="265">
        <f>VLOOKUP(Tabla3[[#This Row],[ID]],Campos[],5,0)</f>
        <v>8</v>
      </c>
      <c r="F26" s="275" t="str">
        <f>MID(Tabla3[[#This Row],[ID]],1,3)</f>
        <v>HT1</v>
      </c>
    </row>
    <row r="27" spans="1:6">
      <c r="A27" s="274">
        <f>'0.Datos Contacto'!$C$3</f>
        <v>4101</v>
      </c>
      <c r="B27" s="252" t="s">
        <v>387</v>
      </c>
      <c r="C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8970292</v>
      </c>
      <c r="D27" s="265">
        <f>VLOOKUP(Tabla3[[#This Row],[ID]],Campos[],3,0)</f>
        <v>7</v>
      </c>
      <c r="E27" s="265">
        <f>VLOOKUP(Tabla3[[#This Row],[ID]],Campos[],5,0)</f>
        <v>9</v>
      </c>
      <c r="F27" s="275" t="str">
        <f>MID(Tabla3[[#This Row],[ID]],1,3)</f>
        <v>HT1</v>
      </c>
    </row>
    <row r="28" spans="1:6">
      <c r="A28" s="274">
        <f>'0.Datos Contacto'!$C$3</f>
        <v>4101</v>
      </c>
      <c r="B28" s="252" t="s">
        <v>388</v>
      </c>
      <c r="C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 s="265">
        <f>VLOOKUP(Tabla3[[#This Row],[ID]],Campos[],3,0)</f>
        <v>7</v>
      </c>
      <c r="E28" s="265">
        <f>VLOOKUP(Tabla3[[#This Row],[ID]],Campos[],5,0)</f>
        <v>10</v>
      </c>
      <c r="F28" s="275" t="str">
        <f>MID(Tabla3[[#This Row],[ID]],1,3)</f>
        <v>HT1</v>
      </c>
    </row>
    <row r="29" spans="1:6">
      <c r="A29" s="274">
        <f>'0.Datos Contacto'!$C$3</f>
        <v>4101</v>
      </c>
      <c r="B29" s="252" t="s">
        <v>389</v>
      </c>
      <c r="C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 s="265">
        <f>VLOOKUP(Tabla3[[#This Row],[ID]],Campos[],3,0)</f>
        <v>7</v>
      </c>
      <c r="E29" s="265">
        <f>VLOOKUP(Tabla3[[#This Row],[ID]],Campos[],5,0)</f>
        <v>11</v>
      </c>
      <c r="F29" s="275" t="str">
        <f>MID(Tabla3[[#This Row],[ID]],1,3)</f>
        <v>HT1</v>
      </c>
    </row>
    <row r="30" spans="1:6">
      <c r="A30" s="274">
        <f>'0.Datos Contacto'!$C$3</f>
        <v>4101</v>
      </c>
      <c r="B30" s="252" t="s">
        <v>390</v>
      </c>
      <c r="C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158617315.03999999</v>
      </c>
      <c r="D30" s="265">
        <f>VLOOKUP(Tabla3[[#This Row],[ID]],Campos[],3,0)</f>
        <v>7</v>
      </c>
      <c r="E30" s="265">
        <f>VLOOKUP(Tabla3[[#This Row],[ID]],Campos[],5,0)</f>
        <v>12</v>
      </c>
      <c r="F30" s="275" t="str">
        <f>MID(Tabla3[[#This Row],[ID]],1,3)</f>
        <v>HT1</v>
      </c>
    </row>
    <row r="31" spans="1:6">
      <c r="A31" s="274">
        <f>'0.Datos Contacto'!$C$3</f>
        <v>4101</v>
      </c>
      <c r="B31" s="252" t="s">
        <v>391</v>
      </c>
      <c r="C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 s="265">
        <f>VLOOKUP(Tabla3[[#This Row],[ID]],Campos[],3,0)</f>
        <v>7</v>
      </c>
      <c r="E31" s="265">
        <f>VLOOKUP(Tabla3[[#This Row],[ID]],Campos[],5,0)</f>
        <v>13</v>
      </c>
      <c r="F31" s="275" t="str">
        <f>MID(Tabla3[[#This Row],[ID]],1,3)</f>
        <v>HT1</v>
      </c>
    </row>
    <row r="32" spans="1:6">
      <c r="A32" s="274">
        <f>'0.Datos Contacto'!$C$3</f>
        <v>4101</v>
      </c>
      <c r="B32" s="252" t="s">
        <v>392</v>
      </c>
      <c r="C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 s="265">
        <f>VLOOKUP(Tabla3[[#This Row],[ID]],Campos[],3,0)</f>
        <v>7</v>
      </c>
      <c r="E32" s="265">
        <f>VLOOKUP(Tabla3[[#This Row],[ID]],Campos[],5,0)</f>
        <v>14</v>
      </c>
      <c r="F32" s="275" t="str">
        <f>MID(Tabla3[[#This Row],[ID]],1,3)</f>
        <v>HT1</v>
      </c>
    </row>
    <row r="33" spans="1:6">
      <c r="A33" s="274">
        <f>'0.Datos Contacto'!$C$3</f>
        <v>4101</v>
      </c>
      <c r="B33" s="252" t="s">
        <v>393</v>
      </c>
      <c r="C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 s="265">
        <f>VLOOKUP(Tabla3[[#This Row],[ID]],Campos[],3,0)</f>
        <v>7</v>
      </c>
      <c r="E33" s="265">
        <f>VLOOKUP(Tabla3[[#This Row],[ID]],Campos[],5,0)</f>
        <v>15</v>
      </c>
      <c r="F33" s="275" t="str">
        <f>MID(Tabla3[[#This Row],[ID]],1,3)</f>
        <v>HT1</v>
      </c>
    </row>
    <row r="34" spans="1:6">
      <c r="A34" s="274">
        <f>'0.Datos Contacto'!$C$3</f>
        <v>4101</v>
      </c>
      <c r="B34" s="252" t="s">
        <v>394</v>
      </c>
      <c r="C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 s="265">
        <f>VLOOKUP(Tabla3[[#This Row],[ID]],Campos[],3,0)</f>
        <v>7</v>
      </c>
      <c r="E34" s="265">
        <f>VLOOKUP(Tabla3[[#This Row],[ID]],Campos[],5,0)</f>
        <v>16</v>
      </c>
      <c r="F34" s="275" t="str">
        <f>MID(Tabla3[[#This Row],[ID]],1,3)</f>
        <v>HT1</v>
      </c>
    </row>
    <row r="35" spans="1:6">
      <c r="A35" s="274">
        <f>'0.Datos Contacto'!$C$3</f>
        <v>4101</v>
      </c>
      <c r="B35" s="252" t="s">
        <v>395</v>
      </c>
      <c r="C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 s="265">
        <f>VLOOKUP(Tabla3[[#This Row],[ID]],Campos[],3,0)</f>
        <v>7</v>
      </c>
      <c r="E35" s="265">
        <f>VLOOKUP(Tabla3[[#This Row],[ID]],Campos[],5,0)</f>
        <v>17</v>
      </c>
      <c r="F35" s="275" t="str">
        <f>MID(Tabla3[[#This Row],[ID]],1,3)</f>
        <v>HT1</v>
      </c>
    </row>
    <row r="36" spans="1:6">
      <c r="A36" s="274">
        <f>'0.Datos Contacto'!$C$3</f>
        <v>4101</v>
      </c>
      <c r="B36" s="252" t="s">
        <v>396</v>
      </c>
      <c r="C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 s="265">
        <f>VLOOKUP(Tabla3[[#This Row],[ID]],Campos[],3,0)</f>
        <v>7</v>
      </c>
      <c r="E36" s="265">
        <f>VLOOKUP(Tabla3[[#This Row],[ID]],Campos[],5,0)</f>
        <v>18</v>
      </c>
      <c r="F36" s="275" t="str">
        <f>MID(Tabla3[[#This Row],[ID]],1,3)</f>
        <v>HT1</v>
      </c>
    </row>
    <row r="37" spans="1:6">
      <c r="A37" s="274">
        <f>'0.Datos Contacto'!$C$3</f>
        <v>4101</v>
      </c>
      <c r="B37" s="252" t="s">
        <v>397</v>
      </c>
      <c r="C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 s="265">
        <f>VLOOKUP(Tabla3[[#This Row],[ID]],Campos[],3,0)</f>
        <v>7</v>
      </c>
      <c r="E37" s="265">
        <f>VLOOKUP(Tabla3[[#This Row],[ID]],Campos[],5,0)</f>
        <v>19</v>
      </c>
      <c r="F37" s="275" t="str">
        <f>MID(Tabla3[[#This Row],[ID]],1,3)</f>
        <v>HT1</v>
      </c>
    </row>
    <row r="38" spans="1:6">
      <c r="A38" s="274">
        <f>'0.Datos Contacto'!$C$3</f>
        <v>4101</v>
      </c>
      <c r="B38" s="252" t="s">
        <v>398</v>
      </c>
      <c r="C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 s="265">
        <f>VLOOKUP(Tabla3[[#This Row],[ID]],Campos[],3,0)</f>
        <v>7</v>
      </c>
      <c r="E38" s="265">
        <f>VLOOKUP(Tabla3[[#This Row],[ID]],Campos[],5,0)</f>
        <v>20</v>
      </c>
      <c r="F38" s="275" t="str">
        <f>MID(Tabla3[[#This Row],[ID]],1,3)</f>
        <v>HT1</v>
      </c>
    </row>
    <row r="39" spans="1:6">
      <c r="A39" s="274">
        <f>'0.Datos Contacto'!$C$3</f>
        <v>4101</v>
      </c>
      <c r="B39" s="252" t="s">
        <v>399</v>
      </c>
      <c r="C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 s="265">
        <f>VLOOKUP(Tabla3[[#This Row],[ID]],Campos[],3,0)</f>
        <v>7</v>
      </c>
      <c r="E39" s="265">
        <f>VLOOKUP(Tabla3[[#This Row],[ID]],Campos[],5,0)</f>
        <v>21</v>
      </c>
      <c r="F39" s="275" t="str">
        <f>MID(Tabla3[[#This Row],[ID]],1,3)</f>
        <v>HT1</v>
      </c>
    </row>
    <row r="40" spans="1:6">
      <c r="A40" s="274">
        <f>'0.Datos Contacto'!$C$3</f>
        <v>4101</v>
      </c>
      <c r="B40" s="252" t="s">
        <v>400</v>
      </c>
      <c r="C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 s="265">
        <f>VLOOKUP(Tabla3[[#This Row],[ID]],Campos[],3,0)</f>
        <v>7</v>
      </c>
      <c r="E40" s="265">
        <f>VLOOKUP(Tabla3[[#This Row],[ID]],Campos[],5,0)</f>
        <v>22</v>
      </c>
      <c r="F40" s="275" t="str">
        <f>MID(Tabla3[[#This Row],[ID]],1,3)</f>
        <v>HT1</v>
      </c>
    </row>
    <row r="41" spans="1:6">
      <c r="A41" s="274">
        <f>'0.Datos Contacto'!$C$3</f>
        <v>4101</v>
      </c>
      <c r="B41" s="252" t="s">
        <v>401</v>
      </c>
      <c r="C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 s="265">
        <f>VLOOKUP(Tabla3[[#This Row],[ID]],Campos[],3,0)</f>
        <v>7</v>
      </c>
      <c r="E41" s="265">
        <f>VLOOKUP(Tabla3[[#This Row],[ID]],Campos[],5,0)</f>
        <v>23</v>
      </c>
      <c r="F41" s="275" t="str">
        <f>MID(Tabla3[[#This Row],[ID]],1,3)</f>
        <v>HT1</v>
      </c>
    </row>
    <row r="42" spans="1:6">
      <c r="A42" s="274">
        <f>'0.Datos Contacto'!$C$3</f>
        <v>4101</v>
      </c>
      <c r="B42" s="252" t="s">
        <v>402</v>
      </c>
      <c r="C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 s="265">
        <f>VLOOKUP(Tabla3[[#This Row],[ID]],Campos[],3,0)</f>
        <v>7</v>
      </c>
      <c r="E42" s="265">
        <f>VLOOKUP(Tabla3[[#This Row],[ID]],Campos[],5,0)</f>
        <v>24</v>
      </c>
      <c r="F42" s="275" t="str">
        <f>MID(Tabla3[[#This Row],[ID]],1,3)</f>
        <v>HT1</v>
      </c>
    </row>
    <row r="43" spans="1:6">
      <c r="A43" s="274">
        <f>'0.Datos Contacto'!$C$3</f>
        <v>4101</v>
      </c>
      <c r="B43" s="252" t="s">
        <v>403</v>
      </c>
      <c r="C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167587607.03999999</v>
      </c>
      <c r="D43" s="265">
        <f>VLOOKUP(Tabla3[[#This Row],[ID]],Campos[],3,0)</f>
        <v>7</v>
      </c>
      <c r="E43" s="265">
        <f>VLOOKUP(Tabla3[[#This Row],[ID]],Campos[],5,0)</f>
        <v>25</v>
      </c>
      <c r="F43" s="275" t="str">
        <f>MID(Tabla3[[#This Row],[ID]],1,3)</f>
        <v>HT1</v>
      </c>
    </row>
    <row r="44" spans="1:6">
      <c r="A44" s="274">
        <f>'0.Datos Contacto'!$C$3</f>
        <v>4101</v>
      </c>
      <c r="B44" s="252" t="s">
        <v>467</v>
      </c>
      <c r="C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4629255609</v>
      </c>
      <c r="D44" s="265">
        <f>VLOOKUP(Tabla3[[#This Row],[ID]],Campos[],3,0)</f>
        <v>8</v>
      </c>
      <c r="E44" s="265">
        <f>VLOOKUP(Tabla3[[#This Row],[ID]],Campos[],5,0)</f>
        <v>5</v>
      </c>
      <c r="F44" s="275" t="str">
        <f>MID(Tabla3[[#This Row],[ID]],1,3)</f>
        <v>HT1</v>
      </c>
    </row>
    <row r="45" spans="1:6">
      <c r="A45" s="274">
        <f>'0.Datos Contacto'!$C$3</f>
        <v>4101</v>
      </c>
      <c r="B45" s="252" t="s">
        <v>468</v>
      </c>
      <c r="C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 s="265">
        <f>VLOOKUP(Tabla3[[#This Row],[ID]],Campos[],3,0)</f>
        <v>8</v>
      </c>
      <c r="E45" s="265">
        <f>VLOOKUP(Tabla3[[#This Row],[ID]],Campos[],5,0)</f>
        <v>6</v>
      </c>
      <c r="F45" s="275" t="str">
        <f>MID(Tabla3[[#This Row],[ID]],1,3)</f>
        <v>HT1</v>
      </c>
    </row>
    <row r="46" spans="1:6">
      <c r="A46" s="274">
        <f>'0.Datos Contacto'!$C$3</f>
        <v>4101</v>
      </c>
      <c r="B46" s="252" t="s">
        <v>469</v>
      </c>
      <c r="C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 s="265">
        <f>VLOOKUP(Tabla3[[#This Row],[ID]],Campos[],3,0)</f>
        <v>8</v>
      </c>
      <c r="E46" s="265">
        <f>VLOOKUP(Tabla3[[#This Row],[ID]],Campos[],5,0)</f>
        <v>7</v>
      </c>
      <c r="F46" s="275" t="str">
        <f>MID(Tabla3[[#This Row],[ID]],1,3)</f>
        <v>HT1</v>
      </c>
    </row>
    <row r="47" spans="1:6">
      <c r="A47" s="274">
        <f>'0.Datos Contacto'!$C$3</f>
        <v>4101</v>
      </c>
      <c r="B47" s="252" t="s">
        <v>470</v>
      </c>
      <c r="C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596117400</v>
      </c>
      <c r="D47" s="265">
        <f>VLOOKUP(Tabla3[[#This Row],[ID]],Campos[],3,0)</f>
        <v>8</v>
      </c>
      <c r="E47" s="265">
        <f>VLOOKUP(Tabla3[[#This Row],[ID]],Campos[],5,0)</f>
        <v>8</v>
      </c>
      <c r="F47" s="275" t="str">
        <f>MID(Tabla3[[#This Row],[ID]],1,3)</f>
        <v>HT1</v>
      </c>
    </row>
    <row r="48" spans="1:6">
      <c r="A48" s="274">
        <f>'0.Datos Contacto'!$C$3</f>
        <v>4101</v>
      </c>
      <c r="B48" s="252" t="s">
        <v>471</v>
      </c>
      <c r="C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3913370292</v>
      </c>
      <c r="D48" s="265">
        <f>VLOOKUP(Tabla3[[#This Row],[ID]],Campos[],3,0)</f>
        <v>8</v>
      </c>
      <c r="E48" s="265">
        <f>VLOOKUP(Tabla3[[#This Row],[ID]],Campos[],5,0)</f>
        <v>9</v>
      </c>
      <c r="F48" s="275" t="str">
        <f>MID(Tabla3[[#This Row],[ID]],1,3)</f>
        <v>HT1</v>
      </c>
    </row>
    <row r="49" spans="1:6">
      <c r="A49" s="274">
        <f>'0.Datos Contacto'!$C$3</f>
        <v>4101</v>
      </c>
      <c r="B49" s="252" t="s">
        <v>472</v>
      </c>
      <c r="C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 s="265">
        <f>VLOOKUP(Tabla3[[#This Row],[ID]],Campos[],3,0)</f>
        <v>8</v>
      </c>
      <c r="E49" s="265">
        <f>VLOOKUP(Tabla3[[#This Row],[ID]],Campos[],5,0)</f>
        <v>10</v>
      </c>
      <c r="F49" s="275" t="str">
        <f>MID(Tabla3[[#This Row],[ID]],1,3)</f>
        <v>HT1</v>
      </c>
    </row>
    <row r="50" spans="1:6">
      <c r="A50" s="274">
        <f>'0.Datos Contacto'!$C$3</f>
        <v>4101</v>
      </c>
      <c r="B50" s="252" t="s">
        <v>473</v>
      </c>
      <c r="C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 s="265">
        <f>VLOOKUP(Tabla3[[#This Row],[ID]],Campos[],3,0)</f>
        <v>8</v>
      </c>
      <c r="E50" s="265">
        <f>VLOOKUP(Tabla3[[#This Row],[ID]],Campos[],5,0)</f>
        <v>11</v>
      </c>
      <c r="F50" s="275" t="str">
        <f>MID(Tabla3[[#This Row],[ID]],1,3)</f>
        <v>HT1</v>
      </c>
    </row>
    <row r="51" spans="1:6">
      <c r="A51" s="274">
        <f>'0.Datos Contacto'!$C$3</f>
        <v>4101</v>
      </c>
      <c r="B51" s="252" t="s">
        <v>474</v>
      </c>
      <c r="C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158617315.03999999</v>
      </c>
      <c r="D51" s="265">
        <f>VLOOKUP(Tabla3[[#This Row],[ID]],Campos[],3,0)</f>
        <v>8</v>
      </c>
      <c r="E51" s="265">
        <f>VLOOKUP(Tabla3[[#This Row],[ID]],Campos[],5,0)</f>
        <v>12</v>
      </c>
      <c r="F51" s="275" t="str">
        <f>MID(Tabla3[[#This Row],[ID]],1,3)</f>
        <v>HT1</v>
      </c>
    </row>
    <row r="52" spans="1:6">
      <c r="A52" s="274">
        <f>'0.Datos Contacto'!$C$3</f>
        <v>4101</v>
      </c>
      <c r="B52" s="252" t="s">
        <v>475</v>
      </c>
      <c r="C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 s="265">
        <f>VLOOKUP(Tabla3[[#This Row],[ID]],Campos[],3,0)</f>
        <v>8</v>
      </c>
      <c r="E52" s="265">
        <f>VLOOKUP(Tabla3[[#This Row],[ID]],Campos[],5,0)</f>
        <v>13</v>
      </c>
      <c r="F52" s="275" t="str">
        <f>MID(Tabla3[[#This Row],[ID]],1,3)</f>
        <v>HT1</v>
      </c>
    </row>
    <row r="53" spans="1:6">
      <c r="A53" s="274">
        <f>'0.Datos Contacto'!$C$3</f>
        <v>4101</v>
      </c>
      <c r="B53" s="252" t="s">
        <v>476</v>
      </c>
      <c r="C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 s="265">
        <f>VLOOKUP(Tabla3[[#This Row],[ID]],Campos[],3,0)</f>
        <v>8</v>
      </c>
      <c r="E53" s="265">
        <f>VLOOKUP(Tabla3[[#This Row],[ID]],Campos[],5,0)</f>
        <v>14</v>
      </c>
      <c r="F53" s="275" t="str">
        <f>MID(Tabla3[[#This Row],[ID]],1,3)</f>
        <v>HT1</v>
      </c>
    </row>
    <row r="54" spans="1:6">
      <c r="A54" s="274">
        <f>'0.Datos Contacto'!$C$3</f>
        <v>4101</v>
      </c>
      <c r="B54" s="252" t="s">
        <v>477</v>
      </c>
      <c r="C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54" s="265">
        <f>VLOOKUP(Tabla3[[#This Row],[ID]],Campos[],3,0)</f>
        <v>8</v>
      </c>
      <c r="E54" s="265">
        <f>VLOOKUP(Tabla3[[#This Row],[ID]],Campos[],5,0)</f>
        <v>15</v>
      </c>
      <c r="F54" s="275" t="str">
        <f>MID(Tabla3[[#This Row],[ID]],1,3)</f>
        <v>HT1</v>
      </c>
    </row>
    <row r="55" spans="1:6">
      <c r="A55" s="274">
        <f>'0.Datos Contacto'!$C$3</f>
        <v>4101</v>
      </c>
      <c r="B55" s="252" t="s">
        <v>478</v>
      </c>
      <c r="C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55" s="265">
        <f>VLOOKUP(Tabla3[[#This Row],[ID]],Campos[],3,0)</f>
        <v>8</v>
      </c>
      <c r="E55" s="265">
        <f>VLOOKUP(Tabla3[[#This Row],[ID]],Campos[],5,0)</f>
        <v>16</v>
      </c>
      <c r="F55" s="275" t="str">
        <f>MID(Tabla3[[#This Row],[ID]],1,3)</f>
        <v>HT1</v>
      </c>
    </row>
    <row r="56" spans="1:6">
      <c r="A56" s="274">
        <f>'0.Datos Contacto'!$C$3</f>
        <v>4101</v>
      </c>
      <c r="B56" s="252" t="s">
        <v>479</v>
      </c>
      <c r="C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463163678</v>
      </c>
      <c r="D56" s="265">
        <f>VLOOKUP(Tabla3[[#This Row],[ID]],Campos[],3,0)</f>
        <v>8</v>
      </c>
      <c r="E56" s="265">
        <f>VLOOKUP(Tabla3[[#This Row],[ID]],Campos[],5,0)</f>
        <v>17</v>
      </c>
      <c r="F56" s="275" t="str">
        <f>MID(Tabla3[[#This Row],[ID]],1,3)</f>
        <v>HT1</v>
      </c>
    </row>
    <row r="57" spans="1:6">
      <c r="A57" s="274">
        <f>'0.Datos Contacto'!$C$3</f>
        <v>4101</v>
      </c>
      <c r="B57" s="252" t="s">
        <v>480</v>
      </c>
      <c r="C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 s="265">
        <f>VLOOKUP(Tabla3[[#This Row],[ID]],Campos[],3,0)</f>
        <v>8</v>
      </c>
      <c r="E57" s="265">
        <f>VLOOKUP(Tabla3[[#This Row],[ID]],Campos[],5,0)</f>
        <v>18</v>
      </c>
      <c r="F57" s="275" t="str">
        <f>MID(Tabla3[[#This Row],[ID]],1,3)</f>
        <v>HT1</v>
      </c>
    </row>
    <row r="58" spans="1:6">
      <c r="A58" s="274">
        <f>'0.Datos Contacto'!$C$3</f>
        <v>4101</v>
      </c>
      <c r="B58" s="252" t="s">
        <v>481</v>
      </c>
      <c r="C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8" s="265">
        <f>VLOOKUP(Tabla3[[#This Row],[ID]],Campos[],3,0)</f>
        <v>8</v>
      </c>
      <c r="E58" s="265">
        <f>VLOOKUP(Tabla3[[#This Row],[ID]],Campos[],5,0)</f>
        <v>19</v>
      </c>
      <c r="F58" s="275" t="str">
        <f>MID(Tabla3[[#This Row],[ID]],1,3)</f>
        <v>HT1</v>
      </c>
    </row>
    <row r="59" spans="1:6">
      <c r="A59" s="274">
        <f>'0.Datos Contacto'!$C$3</f>
        <v>4101</v>
      </c>
      <c r="B59" s="252" t="s">
        <v>482</v>
      </c>
      <c r="C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 s="265">
        <f>VLOOKUP(Tabla3[[#This Row],[ID]],Campos[],3,0)</f>
        <v>8</v>
      </c>
      <c r="E59" s="265">
        <f>VLOOKUP(Tabla3[[#This Row],[ID]],Campos[],5,0)</f>
        <v>20</v>
      </c>
      <c r="F59" s="275" t="str">
        <f>MID(Tabla3[[#This Row],[ID]],1,3)</f>
        <v>HT1</v>
      </c>
    </row>
    <row r="60" spans="1:6">
      <c r="A60" s="274">
        <f>'0.Datos Contacto'!$C$3</f>
        <v>4101</v>
      </c>
      <c r="B60" s="252" t="s">
        <v>483</v>
      </c>
      <c r="C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0" s="265">
        <f>VLOOKUP(Tabla3[[#This Row],[ID]],Campos[],3,0)</f>
        <v>8</v>
      </c>
      <c r="E60" s="265">
        <f>VLOOKUP(Tabla3[[#This Row],[ID]],Campos[],5,0)</f>
        <v>21</v>
      </c>
      <c r="F60" s="275" t="str">
        <f>MID(Tabla3[[#This Row],[ID]],1,3)</f>
        <v>HT1</v>
      </c>
    </row>
    <row r="61" spans="1:6">
      <c r="A61" s="274">
        <f>'0.Datos Contacto'!$C$3</f>
        <v>4101</v>
      </c>
      <c r="B61" s="252" t="s">
        <v>484</v>
      </c>
      <c r="C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 s="265">
        <f>VLOOKUP(Tabla3[[#This Row],[ID]],Campos[],3,0)</f>
        <v>8</v>
      </c>
      <c r="E61" s="265">
        <f>VLOOKUP(Tabla3[[#This Row],[ID]],Campos[],5,0)</f>
        <v>22</v>
      </c>
      <c r="F61" s="275" t="str">
        <f>MID(Tabla3[[#This Row],[ID]],1,3)</f>
        <v>HT1</v>
      </c>
    </row>
    <row r="62" spans="1:6">
      <c r="A62" s="274">
        <f>'0.Datos Contacto'!$C$3</f>
        <v>4101</v>
      </c>
      <c r="B62" s="252" t="s">
        <v>485</v>
      </c>
      <c r="C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 s="265">
        <f>VLOOKUP(Tabla3[[#This Row],[ID]],Campos[],3,0)</f>
        <v>8</v>
      </c>
      <c r="E62" s="265">
        <f>VLOOKUP(Tabla3[[#This Row],[ID]],Campos[],5,0)</f>
        <v>23</v>
      </c>
      <c r="F62" s="275" t="str">
        <f>MID(Tabla3[[#This Row],[ID]],1,3)</f>
        <v>HT1</v>
      </c>
    </row>
    <row r="63" spans="1:6">
      <c r="A63" s="274">
        <f>'0.Datos Contacto'!$C$3</f>
        <v>4101</v>
      </c>
      <c r="B63" s="252" t="s">
        <v>486</v>
      </c>
      <c r="C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 s="265">
        <f>VLOOKUP(Tabla3[[#This Row],[ID]],Campos[],3,0)</f>
        <v>8</v>
      </c>
      <c r="E63" s="265">
        <f>VLOOKUP(Tabla3[[#This Row],[ID]],Campos[],5,0)</f>
        <v>24</v>
      </c>
      <c r="F63" s="275" t="str">
        <f>MID(Tabla3[[#This Row],[ID]],1,3)</f>
        <v>HT1</v>
      </c>
    </row>
    <row r="64" spans="1:6">
      <c r="A64" s="274">
        <f>'0.Datos Contacto'!$C$3</f>
        <v>4101</v>
      </c>
      <c r="B64" s="252" t="s">
        <v>487</v>
      </c>
      <c r="C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12194826301.040001</v>
      </c>
      <c r="D64" s="265">
        <f>VLOOKUP(Tabla3[[#This Row],[ID]],Campos[],3,0)</f>
        <v>8</v>
      </c>
      <c r="E64" s="265">
        <f>VLOOKUP(Tabla3[[#This Row],[ID]],Campos[],5,0)</f>
        <v>25</v>
      </c>
      <c r="F64" s="275" t="str">
        <f>MID(Tabla3[[#This Row],[ID]],1,3)</f>
        <v>HT1</v>
      </c>
    </row>
    <row r="65" spans="1:6">
      <c r="A65" s="274">
        <f>'0.Datos Contacto'!$C$3</f>
        <v>4101</v>
      </c>
      <c r="B65" s="252" t="s">
        <v>2475</v>
      </c>
      <c r="C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4629255613</v>
      </c>
      <c r="D65" s="265">
        <f>VLOOKUP(Tabla3[[#This Row],[ID]],Campos[],3,0)</f>
        <v>10</v>
      </c>
      <c r="E65" s="265">
        <f>VLOOKUP(Tabla3[[#This Row],[ID]],Campos[],5,0)</f>
        <v>5</v>
      </c>
      <c r="F65" s="275" t="str">
        <f>MID(Tabla3[[#This Row],[ID]],1,3)</f>
        <v>HT1</v>
      </c>
    </row>
    <row r="66" spans="1:6">
      <c r="A66" s="274">
        <f>'0.Datos Contacto'!$C$3</f>
        <v>4101</v>
      </c>
      <c r="B66" s="252" t="s">
        <v>2476</v>
      </c>
      <c r="C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 s="265">
        <f>VLOOKUP(Tabla3[[#This Row],[ID]],Campos[],3,0)</f>
        <v>10</v>
      </c>
      <c r="E66" s="265">
        <f>VLOOKUP(Tabla3[[#This Row],[ID]],Campos[],5,0)</f>
        <v>6</v>
      </c>
      <c r="F66" s="275" t="str">
        <f>MID(Tabla3[[#This Row],[ID]],1,3)</f>
        <v>HT1</v>
      </c>
    </row>
    <row r="67" spans="1:6">
      <c r="A67" s="274">
        <f>'0.Datos Contacto'!$C$3</f>
        <v>4101</v>
      </c>
      <c r="B67" s="252" t="s">
        <v>2477</v>
      </c>
      <c r="C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7" s="265">
        <f>VLOOKUP(Tabla3[[#This Row],[ID]],Campos[],3,0)</f>
        <v>10</v>
      </c>
      <c r="E67" s="265">
        <f>VLOOKUP(Tabla3[[#This Row],[ID]],Campos[],5,0)</f>
        <v>7</v>
      </c>
      <c r="F67" s="275" t="str">
        <f>MID(Tabla3[[#This Row],[ID]],1,3)</f>
        <v>HT1</v>
      </c>
    </row>
    <row r="68" spans="1:6">
      <c r="A68" s="274">
        <f>'0.Datos Contacto'!$C$3</f>
        <v>4101</v>
      </c>
      <c r="B68" s="252" t="s">
        <v>2478</v>
      </c>
      <c r="C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596117400</v>
      </c>
      <c r="D68" s="265">
        <f>VLOOKUP(Tabla3[[#This Row],[ID]],Campos[],3,0)</f>
        <v>10</v>
      </c>
      <c r="E68" s="265">
        <f>VLOOKUP(Tabla3[[#This Row],[ID]],Campos[],5,0)</f>
        <v>8</v>
      </c>
      <c r="F68" s="275" t="str">
        <f>MID(Tabla3[[#This Row],[ID]],1,3)</f>
        <v>HT1</v>
      </c>
    </row>
    <row r="69" spans="1:6">
      <c r="A69" s="274">
        <f>'0.Datos Contacto'!$C$3</f>
        <v>4101</v>
      </c>
      <c r="B69" s="252" t="s">
        <v>2479</v>
      </c>
      <c r="C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4220981188.9000001</v>
      </c>
      <c r="D69" s="265">
        <f>VLOOKUP(Tabla3[[#This Row],[ID]],Campos[],3,0)</f>
        <v>10</v>
      </c>
      <c r="E69" s="265">
        <f>VLOOKUP(Tabla3[[#This Row],[ID]],Campos[],5,0)</f>
        <v>9</v>
      </c>
      <c r="F69" s="275" t="str">
        <f>MID(Tabla3[[#This Row],[ID]],1,3)</f>
        <v>HT1</v>
      </c>
    </row>
    <row r="70" spans="1:6">
      <c r="A70" s="274">
        <f>'0.Datos Contacto'!$C$3</f>
        <v>4101</v>
      </c>
      <c r="B70" s="252" t="s">
        <v>2480</v>
      </c>
      <c r="C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 s="265">
        <f>VLOOKUP(Tabla3[[#This Row],[ID]],Campos[],3,0)</f>
        <v>10</v>
      </c>
      <c r="E70" s="265">
        <f>VLOOKUP(Tabla3[[#This Row],[ID]],Campos[],5,0)</f>
        <v>10</v>
      </c>
      <c r="F70" s="275" t="str">
        <f>MID(Tabla3[[#This Row],[ID]],1,3)</f>
        <v>HT1</v>
      </c>
    </row>
    <row r="71" spans="1:6">
      <c r="A71" s="274">
        <f>'0.Datos Contacto'!$C$3</f>
        <v>4101</v>
      </c>
      <c r="B71" s="252" t="s">
        <v>2481</v>
      </c>
      <c r="C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 s="265">
        <f>VLOOKUP(Tabla3[[#This Row],[ID]],Campos[],3,0)</f>
        <v>10</v>
      </c>
      <c r="E71" s="265">
        <f>VLOOKUP(Tabla3[[#This Row],[ID]],Campos[],5,0)</f>
        <v>11</v>
      </c>
      <c r="F71" s="275" t="str">
        <f>MID(Tabla3[[#This Row],[ID]],1,3)</f>
        <v>HT1</v>
      </c>
    </row>
    <row r="72" spans="1:6">
      <c r="A72" s="274">
        <f>'0.Datos Contacto'!$C$3</f>
        <v>4101</v>
      </c>
      <c r="B72" s="252" t="s">
        <v>2482</v>
      </c>
      <c r="C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87369358.609999999</v>
      </c>
      <c r="D72" s="265">
        <f>VLOOKUP(Tabla3[[#This Row],[ID]],Campos[],3,0)</f>
        <v>10</v>
      </c>
      <c r="E72" s="265">
        <f>VLOOKUP(Tabla3[[#This Row],[ID]],Campos[],5,0)</f>
        <v>12</v>
      </c>
      <c r="F72" s="275" t="str">
        <f>MID(Tabla3[[#This Row],[ID]],1,3)</f>
        <v>HT1</v>
      </c>
    </row>
    <row r="73" spans="1:6">
      <c r="A73" s="274">
        <f>'0.Datos Contacto'!$C$3</f>
        <v>4101</v>
      </c>
      <c r="B73" s="252" t="s">
        <v>2483</v>
      </c>
      <c r="C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3" s="265">
        <f>VLOOKUP(Tabla3[[#This Row],[ID]],Campos[],3,0)</f>
        <v>10</v>
      </c>
      <c r="E73" s="265">
        <f>VLOOKUP(Tabla3[[#This Row],[ID]],Campos[],5,0)</f>
        <v>13</v>
      </c>
      <c r="F73" s="275" t="str">
        <f>MID(Tabla3[[#This Row],[ID]],1,3)</f>
        <v>HT1</v>
      </c>
    </row>
    <row r="74" spans="1:6">
      <c r="A74" s="274">
        <f>'0.Datos Contacto'!$C$3</f>
        <v>4101</v>
      </c>
      <c r="B74" s="252" t="s">
        <v>2484</v>
      </c>
      <c r="C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 s="265">
        <f>VLOOKUP(Tabla3[[#This Row],[ID]],Campos[],3,0)</f>
        <v>10</v>
      </c>
      <c r="E74" s="265">
        <f>VLOOKUP(Tabla3[[#This Row],[ID]],Campos[],5,0)</f>
        <v>14</v>
      </c>
      <c r="F74" s="275" t="str">
        <f>MID(Tabla3[[#This Row],[ID]],1,3)</f>
        <v>HT1</v>
      </c>
    </row>
    <row r="75" spans="1:6">
      <c r="A75" s="274">
        <f>'0.Datos Contacto'!$C$3</f>
        <v>4101</v>
      </c>
      <c r="B75" s="252" t="s">
        <v>2485</v>
      </c>
      <c r="C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75" s="265">
        <f>VLOOKUP(Tabla3[[#This Row],[ID]],Campos[],3,0)</f>
        <v>10</v>
      </c>
      <c r="E75" s="265">
        <f>VLOOKUP(Tabla3[[#This Row],[ID]],Campos[],5,0)</f>
        <v>15</v>
      </c>
      <c r="F75" s="275" t="str">
        <f>MID(Tabla3[[#This Row],[ID]],1,3)</f>
        <v>HT1</v>
      </c>
    </row>
    <row r="76" spans="1:6">
      <c r="A76" s="274">
        <f>'0.Datos Contacto'!$C$3</f>
        <v>4101</v>
      </c>
      <c r="B76" s="252" t="s">
        <v>2486</v>
      </c>
      <c r="C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76" s="265">
        <f>VLOOKUP(Tabla3[[#This Row],[ID]],Campos[],3,0)</f>
        <v>10</v>
      </c>
      <c r="E76" s="265">
        <f>VLOOKUP(Tabla3[[#This Row],[ID]],Campos[],5,0)</f>
        <v>16</v>
      </c>
      <c r="F76" s="275" t="str">
        <f>MID(Tabla3[[#This Row],[ID]],1,3)</f>
        <v>HT1</v>
      </c>
    </row>
    <row r="77" spans="1:6">
      <c r="A77" s="274">
        <f>'0.Datos Contacto'!$C$3</f>
        <v>4101</v>
      </c>
      <c r="B77" s="252" t="s">
        <v>2487</v>
      </c>
      <c r="C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463163678</v>
      </c>
      <c r="D77" s="265">
        <f>VLOOKUP(Tabla3[[#This Row],[ID]],Campos[],3,0)</f>
        <v>10</v>
      </c>
      <c r="E77" s="265">
        <f>VLOOKUP(Tabla3[[#This Row],[ID]],Campos[],5,0)</f>
        <v>17</v>
      </c>
      <c r="F77" s="275" t="str">
        <f>MID(Tabla3[[#This Row],[ID]],1,3)</f>
        <v>HT1</v>
      </c>
    </row>
    <row r="78" spans="1:6">
      <c r="A78" s="274">
        <f>'0.Datos Contacto'!$C$3</f>
        <v>4101</v>
      </c>
      <c r="B78" s="252" t="s">
        <v>2488</v>
      </c>
      <c r="C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 s="265">
        <f>VLOOKUP(Tabla3[[#This Row],[ID]],Campos[],3,0)</f>
        <v>10</v>
      </c>
      <c r="E78" s="265">
        <f>VLOOKUP(Tabla3[[#This Row],[ID]],Campos[],5,0)</f>
        <v>18</v>
      </c>
      <c r="F78" s="275" t="str">
        <f>MID(Tabla3[[#This Row],[ID]],1,3)</f>
        <v>HT1</v>
      </c>
    </row>
    <row r="79" spans="1:6">
      <c r="A79" s="274">
        <f>'0.Datos Contacto'!$C$3</f>
        <v>4101</v>
      </c>
      <c r="B79" s="252" t="s">
        <v>2489</v>
      </c>
      <c r="C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 s="265">
        <f>VLOOKUP(Tabla3[[#This Row],[ID]],Campos[],3,0)</f>
        <v>10</v>
      </c>
      <c r="E79" s="265">
        <f>VLOOKUP(Tabla3[[#This Row],[ID]],Campos[],5,0)</f>
        <v>19</v>
      </c>
      <c r="F79" s="275" t="str">
        <f>MID(Tabla3[[#This Row],[ID]],1,3)</f>
        <v>HT1</v>
      </c>
    </row>
    <row r="80" spans="1:6">
      <c r="A80" s="274">
        <f>'0.Datos Contacto'!$C$3</f>
        <v>4101</v>
      </c>
      <c r="B80" s="252" t="s">
        <v>2490</v>
      </c>
      <c r="C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 s="265">
        <f>VLOOKUP(Tabla3[[#This Row],[ID]],Campos[],3,0)</f>
        <v>10</v>
      </c>
      <c r="E80" s="265">
        <f>VLOOKUP(Tabla3[[#This Row],[ID]],Campos[],5,0)</f>
        <v>20</v>
      </c>
      <c r="F80" s="275" t="str">
        <f>MID(Tabla3[[#This Row],[ID]],1,3)</f>
        <v>HT1</v>
      </c>
    </row>
    <row r="81" spans="1:6">
      <c r="A81" s="274">
        <f>'0.Datos Contacto'!$C$3</f>
        <v>4101</v>
      </c>
      <c r="B81" s="252" t="s">
        <v>2491</v>
      </c>
      <c r="C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 s="265">
        <f>VLOOKUP(Tabla3[[#This Row],[ID]],Campos[],3,0)</f>
        <v>10</v>
      </c>
      <c r="E81" s="265">
        <f>VLOOKUP(Tabla3[[#This Row],[ID]],Campos[],5,0)</f>
        <v>21</v>
      </c>
      <c r="F81" s="275" t="str">
        <f>MID(Tabla3[[#This Row],[ID]],1,3)</f>
        <v>HT1</v>
      </c>
    </row>
    <row r="82" spans="1:6">
      <c r="A82" s="274">
        <f>'0.Datos Contacto'!$C$3</f>
        <v>4101</v>
      </c>
      <c r="B82" s="252" t="s">
        <v>2492</v>
      </c>
      <c r="C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 s="265">
        <f>VLOOKUP(Tabla3[[#This Row],[ID]],Campos[],3,0)</f>
        <v>10</v>
      </c>
      <c r="E82" s="265">
        <f>VLOOKUP(Tabla3[[#This Row],[ID]],Campos[],5,0)</f>
        <v>22</v>
      </c>
      <c r="F82" s="275" t="str">
        <f>MID(Tabla3[[#This Row],[ID]],1,3)</f>
        <v>HT1</v>
      </c>
    </row>
    <row r="83" spans="1:6">
      <c r="A83" s="274">
        <f>'0.Datos Contacto'!$C$3</f>
        <v>4101</v>
      </c>
      <c r="B83" s="252" t="s">
        <v>2493</v>
      </c>
      <c r="C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 s="265">
        <f>VLOOKUP(Tabla3[[#This Row],[ID]],Campos[],3,0)</f>
        <v>10</v>
      </c>
      <c r="E83" s="265">
        <f>VLOOKUP(Tabla3[[#This Row],[ID]],Campos[],5,0)</f>
        <v>23</v>
      </c>
      <c r="F83" s="275" t="str">
        <f>MID(Tabla3[[#This Row],[ID]],1,3)</f>
        <v>HT1</v>
      </c>
    </row>
    <row r="84" spans="1:6">
      <c r="A84" s="274">
        <f>'0.Datos Contacto'!$C$3</f>
        <v>4101</v>
      </c>
      <c r="B84" s="252" t="s">
        <v>2494</v>
      </c>
      <c r="C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4" s="265">
        <f>VLOOKUP(Tabla3[[#This Row],[ID]],Campos[],3,0)</f>
        <v>10</v>
      </c>
      <c r="E84" s="265">
        <f>VLOOKUP(Tabla3[[#This Row],[ID]],Campos[],5,0)</f>
        <v>24</v>
      </c>
      <c r="F84" s="275" t="str">
        <f>MID(Tabla3[[#This Row],[ID]],1,3)</f>
        <v>HT1</v>
      </c>
    </row>
    <row r="85" spans="1:6">
      <c r="A85" s="274">
        <f>'0.Datos Contacto'!$C$3</f>
        <v>4101</v>
      </c>
      <c r="B85" s="252" t="s">
        <v>2495</v>
      </c>
      <c r="C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12431189245.51</v>
      </c>
      <c r="D85" s="265">
        <f>VLOOKUP(Tabla3[[#This Row],[ID]],Campos[],3,0)</f>
        <v>10</v>
      </c>
      <c r="E85" s="265">
        <f>VLOOKUP(Tabla3[[#This Row],[ID]],Campos[],5,0)</f>
        <v>25</v>
      </c>
      <c r="F85" s="275" t="str">
        <f>MID(Tabla3[[#This Row],[ID]],1,3)</f>
        <v>HT1</v>
      </c>
    </row>
    <row r="86" spans="1:6">
      <c r="A86" s="274">
        <f>'0.Datos Contacto'!$C$3</f>
        <v>4101</v>
      </c>
      <c r="B86" s="252" t="s">
        <v>2496</v>
      </c>
      <c r="C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 s="265">
        <f>VLOOKUP(Tabla3[[#This Row],[ID]],Campos[],3,0)</f>
        <v>11</v>
      </c>
      <c r="E86" s="265">
        <f>VLOOKUP(Tabla3[[#This Row],[ID]],Campos[],5,0)</f>
        <v>5</v>
      </c>
      <c r="F86" s="275" t="str">
        <f>MID(Tabla3[[#This Row],[ID]],1,3)</f>
        <v>HT1</v>
      </c>
    </row>
    <row r="87" spans="1:6">
      <c r="A87" s="274">
        <f>'0.Datos Contacto'!$C$3</f>
        <v>4101</v>
      </c>
      <c r="B87" s="252" t="s">
        <v>2497</v>
      </c>
      <c r="C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 s="265">
        <f>VLOOKUP(Tabla3[[#This Row],[ID]],Campos[],3,0)</f>
        <v>11</v>
      </c>
      <c r="E87" s="265">
        <f>VLOOKUP(Tabla3[[#This Row],[ID]],Campos[],5,0)</f>
        <v>6</v>
      </c>
      <c r="F87" s="275" t="str">
        <f>MID(Tabla3[[#This Row],[ID]],1,3)</f>
        <v>HT1</v>
      </c>
    </row>
    <row r="88" spans="1:6">
      <c r="A88" s="274">
        <f>'0.Datos Contacto'!$C$3</f>
        <v>4101</v>
      </c>
      <c r="B88" s="252" t="s">
        <v>2498</v>
      </c>
      <c r="C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 s="265">
        <f>VLOOKUP(Tabla3[[#This Row],[ID]],Campos[],3,0)</f>
        <v>11</v>
      </c>
      <c r="E88" s="265">
        <f>VLOOKUP(Tabla3[[#This Row],[ID]],Campos[],5,0)</f>
        <v>7</v>
      </c>
      <c r="F88" s="275" t="str">
        <f>MID(Tabla3[[#This Row],[ID]],1,3)</f>
        <v>HT1</v>
      </c>
    </row>
    <row r="89" spans="1:6">
      <c r="A89" s="274">
        <f>'0.Datos Contacto'!$C$3</f>
        <v>4101</v>
      </c>
      <c r="B89" s="252" t="s">
        <v>2499</v>
      </c>
      <c r="C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 s="265">
        <f>VLOOKUP(Tabla3[[#This Row],[ID]],Campos[],3,0)</f>
        <v>11</v>
      </c>
      <c r="E89" s="265">
        <f>VLOOKUP(Tabla3[[#This Row],[ID]],Campos[],5,0)</f>
        <v>8</v>
      </c>
      <c r="F89" s="275" t="str">
        <f>MID(Tabla3[[#This Row],[ID]],1,3)</f>
        <v>HT1</v>
      </c>
    </row>
    <row r="90" spans="1:6">
      <c r="A90" s="274">
        <f>'0.Datos Contacto'!$C$3</f>
        <v>4101</v>
      </c>
      <c r="B90" s="252" t="s">
        <v>2500</v>
      </c>
      <c r="C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8970292</v>
      </c>
      <c r="D90" s="265">
        <f>VLOOKUP(Tabla3[[#This Row],[ID]],Campos[],3,0)</f>
        <v>11</v>
      </c>
      <c r="E90" s="265">
        <f>VLOOKUP(Tabla3[[#This Row],[ID]],Campos[],5,0)</f>
        <v>9</v>
      </c>
      <c r="F90" s="275" t="str">
        <f>MID(Tabla3[[#This Row],[ID]],1,3)</f>
        <v>HT1</v>
      </c>
    </row>
    <row r="91" spans="1:6">
      <c r="A91" s="274">
        <f>'0.Datos Contacto'!$C$3</f>
        <v>4101</v>
      </c>
      <c r="B91" s="252" t="s">
        <v>2501</v>
      </c>
      <c r="C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 s="265">
        <f>VLOOKUP(Tabla3[[#This Row],[ID]],Campos[],3,0)</f>
        <v>11</v>
      </c>
      <c r="E91" s="265">
        <f>VLOOKUP(Tabla3[[#This Row],[ID]],Campos[],5,0)</f>
        <v>10</v>
      </c>
      <c r="F91" s="275" t="str">
        <f>MID(Tabla3[[#This Row],[ID]],1,3)</f>
        <v>HT1</v>
      </c>
    </row>
    <row r="92" spans="1:6">
      <c r="A92" s="274">
        <f>'0.Datos Contacto'!$C$3</f>
        <v>4101</v>
      </c>
      <c r="B92" s="252" t="s">
        <v>2502</v>
      </c>
      <c r="C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2" s="265">
        <f>VLOOKUP(Tabla3[[#This Row],[ID]],Campos[],3,0)</f>
        <v>11</v>
      </c>
      <c r="E92" s="265">
        <f>VLOOKUP(Tabla3[[#This Row],[ID]],Campos[],5,0)</f>
        <v>11</v>
      </c>
      <c r="F92" s="275" t="str">
        <f>MID(Tabla3[[#This Row],[ID]],1,3)</f>
        <v>HT1</v>
      </c>
    </row>
    <row r="93" spans="1:6">
      <c r="A93" s="274">
        <f>'0.Datos Contacto'!$C$3</f>
        <v>4101</v>
      </c>
      <c r="B93" s="252" t="s">
        <v>2503</v>
      </c>
      <c r="C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158617315.03999999</v>
      </c>
      <c r="D93" s="265">
        <f>VLOOKUP(Tabla3[[#This Row],[ID]],Campos[],3,0)</f>
        <v>11</v>
      </c>
      <c r="E93" s="265">
        <f>VLOOKUP(Tabla3[[#This Row],[ID]],Campos[],5,0)</f>
        <v>12</v>
      </c>
      <c r="F93" s="275" t="str">
        <f>MID(Tabla3[[#This Row],[ID]],1,3)</f>
        <v>HT1</v>
      </c>
    </row>
    <row r="94" spans="1:6">
      <c r="A94" s="274">
        <f>'0.Datos Contacto'!$C$3</f>
        <v>4101</v>
      </c>
      <c r="B94" s="252" t="s">
        <v>2504</v>
      </c>
      <c r="C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4" s="265">
        <f>VLOOKUP(Tabla3[[#This Row],[ID]],Campos[],3,0)</f>
        <v>11</v>
      </c>
      <c r="E94" s="265">
        <f>VLOOKUP(Tabla3[[#This Row],[ID]],Campos[],5,0)</f>
        <v>13</v>
      </c>
      <c r="F94" s="275" t="str">
        <f>MID(Tabla3[[#This Row],[ID]],1,3)</f>
        <v>HT1</v>
      </c>
    </row>
    <row r="95" spans="1:6">
      <c r="A95" s="274">
        <f>'0.Datos Contacto'!$C$3</f>
        <v>4101</v>
      </c>
      <c r="B95" s="252" t="s">
        <v>2505</v>
      </c>
      <c r="C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 s="265">
        <f>VLOOKUP(Tabla3[[#This Row],[ID]],Campos[],3,0)</f>
        <v>11</v>
      </c>
      <c r="E95" s="265">
        <f>VLOOKUP(Tabla3[[#This Row],[ID]],Campos[],5,0)</f>
        <v>14</v>
      </c>
      <c r="F95" s="275" t="str">
        <f>MID(Tabla3[[#This Row],[ID]],1,3)</f>
        <v>HT1</v>
      </c>
    </row>
    <row r="96" spans="1:6">
      <c r="A96" s="274">
        <f>'0.Datos Contacto'!$C$3</f>
        <v>4101</v>
      </c>
      <c r="B96" s="252" t="s">
        <v>2506</v>
      </c>
      <c r="C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6" s="265">
        <f>VLOOKUP(Tabla3[[#This Row],[ID]],Campos[],3,0)</f>
        <v>11</v>
      </c>
      <c r="E96" s="265">
        <f>VLOOKUP(Tabla3[[#This Row],[ID]],Campos[],5,0)</f>
        <v>15</v>
      </c>
      <c r="F96" s="275" t="str">
        <f>MID(Tabla3[[#This Row],[ID]],1,3)</f>
        <v>HT1</v>
      </c>
    </row>
    <row r="97" spans="1:6">
      <c r="A97" s="274">
        <f>'0.Datos Contacto'!$C$3</f>
        <v>4101</v>
      </c>
      <c r="B97" s="252" t="s">
        <v>2507</v>
      </c>
      <c r="C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 s="265">
        <f>VLOOKUP(Tabla3[[#This Row],[ID]],Campos[],3,0)</f>
        <v>11</v>
      </c>
      <c r="E97" s="265">
        <f>VLOOKUP(Tabla3[[#This Row],[ID]],Campos[],5,0)</f>
        <v>16</v>
      </c>
      <c r="F97" s="275" t="str">
        <f>MID(Tabla3[[#This Row],[ID]],1,3)</f>
        <v>HT1</v>
      </c>
    </row>
    <row r="98" spans="1:6">
      <c r="A98" s="274">
        <f>'0.Datos Contacto'!$C$3</f>
        <v>4101</v>
      </c>
      <c r="B98" s="252" t="s">
        <v>2508</v>
      </c>
      <c r="C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 s="265">
        <f>VLOOKUP(Tabla3[[#This Row],[ID]],Campos[],3,0)</f>
        <v>11</v>
      </c>
      <c r="E98" s="265">
        <f>VLOOKUP(Tabla3[[#This Row],[ID]],Campos[],5,0)</f>
        <v>17</v>
      </c>
      <c r="F98" s="275" t="str">
        <f>MID(Tabla3[[#This Row],[ID]],1,3)</f>
        <v>HT1</v>
      </c>
    </row>
    <row r="99" spans="1:6">
      <c r="A99" s="274">
        <f>'0.Datos Contacto'!$C$3</f>
        <v>4101</v>
      </c>
      <c r="B99" s="252" t="s">
        <v>2509</v>
      </c>
      <c r="C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 s="265">
        <f>VLOOKUP(Tabla3[[#This Row],[ID]],Campos[],3,0)</f>
        <v>11</v>
      </c>
      <c r="E99" s="265">
        <f>VLOOKUP(Tabla3[[#This Row],[ID]],Campos[],5,0)</f>
        <v>18</v>
      </c>
      <c r="F99" s="275" t="str">
        <f>MID(Tabla3[[#This Row],[ID]],1,3)</f>
        <v>HT1</v>
      </c>
    </row>
    <row r="100" spans="1:6">
      <c r="A100" s="274">
        <f>'0.Datos Contacto'!$C$3</f>
        <v>4101</v>
      </c>
      <c r="B100" s="252" t="s">
        <v>2510</v>
      </c>
      <c r="C1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 s="265">
        <f>VLOOKUP(Tabla3[[#This Row],[ID]],Campos[],3,0)</f>
        <v>11</v>
      </c>
      <c r="E100" s="265">
        <f>VLOOKUP(Tabla3[[#This Row],[ID]],Campos[],5,0)</f>
        <v>19</v>
      </c>
      <c r="F100" s="275" t="str">
        <f>MID(Tabla3[[#This Row],[ID]],1,3)</f>
        <v>HT1</v>
      </c>
    </row>
    <row r="101" spans="1:6">
      <c r="A101" s="274">
        <f>'0.Datos Contacto'!$C$3</f>
        <v>4101</v>
      </c>
      <c r="B101" s="252" t="s">
        <v>2511</v>
      </c>
      <c r="C1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 s="265">
        <f>VLOOKUP(Tabla3[[#This Row],[ID]],Campos[],3,0)</f>
        <v>11</v>
      </c>
      <c r="E101" s="265">
        <f>VLOOKUP(Tabla3[[#This Row],[ID]],Campos[],5,0)</f>
        <v>20</v>
      </c>
      <c r="F101" s="275" t="str">
        <f>MID(Tabla3[[#This Row],[ID]],1,3)</f>
        <v>HT1</v>
      </c>
    </row>
    <row r="102" spans="1:6">
      <c r="A102" s="274">
        <f>'0.Datos Contacto'!$C$3</f>
        <v>4101</v>
      </c>
      <c r="B102" s="252" t="s">
        <v>2512</v>
      </c>
      <c r="C1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 s="265">
        <f>VLOOKUP(Tabla3[[#This Row],[ID]],Campos[],3,0)</f>
        <v>11</v>
      </c>
      <c r="E102" s="265">
        <f>VLOOKUP(Tabla3[[#This Row],[ID]],Campos[],5,0)</f>
        <v>21</v>
      </c>
      <c r="F102" s="275" t="str">
        <f>MID(Tabla3[[#This Row],[ID]],1,3)</f>
        <v>HT1</v>
      </c>
    </row>
    <row r="103" spans="1:6">
      <c r="A103" s="274">
        <f>'0.Datos Contacto'!$C$3</f>
        <v>4101</v>
      </c>
      <c r="B103" s="252" t="s">
        <v>2513</v>
      </c>
      <c r="C1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 s="265">
        <f>VLOOKUP(Tabla3[[#This Row],[ID]],Campos[],3,0)</f>
        <v>11</v>
      </c>
      <c r="E103" s="265">
        <f>VLOOKUP(Tabla3[[#This Row],[ID]],Campos[],5,0)</f>
        <v>22</v>
      </c>
      <c r="F103" s="275" t="str">
        <f>MID(Tabla3[[#This Row],[ID]],1,3)</f>
        <v>HT1</v>
      </c>
    </row>
    <row r="104" spans="1:6">
      <c r="A104" s="274">
        <f>'0.Datos Contacto'!$C$3</f>
        <v>4101</v>
      </c>
      <c r="B104" s="252" t="s">
        <v>2514</v>
      </c>
      <c r="C1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 s="265">
        <f>VLOOKUP(Tabla3[[#This Row],[ID]],Campos[],3,0)</f>
        <v>11</v>
      </c>
      <c r="E104" s="265">
        <f>VLOOKUP(Tabla3[[#This Row],[ID]],Campos[],5,0)</f>
        <v>23</v>
      </c>
      <c r="F104" s="275" t="str">
        <f>MID(Tabla3[[#This Row],[ID]],1,3)</f>
        <v>HT1</v>
      </c>
    </row>
    <row r="105" spans="1:6">
      <c r="A105" s="274">
        <f>'0.Datos Contacto'!$C$3</f>
        <v>4101</v>
      </c>
      <c r="B105" s="252" t="s">
        <v>2515</v>
      </c>
      <c r="C1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 s="265">
        <f>VLOOKUP(Tabla3[[#This Row],[ID]],Campos[],3,0)</f>
        <v>11</v>
      </c>
      <c r="E105" s="265">
        <f>VLOOKUP(Tabla3[[#This Row],[ID]],Campos[],5,0)</f>
        <v>24</v>
      </c>
      <c r="F105" s="275" t="str">
        <f>MID(Tabla3[[#This Row],[ID]],1,3)</f>
        <v>HT1</v>
      </c>
    </row>
    <row r="106" spans="1:6">
      <c r="A106" s="274">
        <f>'0.Datos Contacto'!$C$3</f>
        <v>4101</v>
      </c>
      <c r="B106" s="252" t="s">
        <v>2516</v>
      </c>
      <c r="C1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167587607.03999999</v>
      </c>
      <c r="D106" s="265">
        <f>VLOOKUP(Tabla3[[#This Row],[ID]],Campos[],3,0)</f>
        <v>11</v>
      </c>
      <c r="E106" s="265">
        <f>VLOOKUP(Tabla3[[#This Row],[ID]],Campos[],5,0)</f>
        <v>25</v>
      </c>
      <c r="F106" s="275" t="str">
        <f>MID(Tabla3[[#This Row],[ID]],1,3)</f>
        <v>HT1</v>
      </c>
    </row>
    <row r="107" spans="1:6">
      <c r="A107" s="274">
        <f>'0.Datos Contacto'!$C$3</f>
        <v>4101</v>
      </c>
      <c r="B107" s="252" t="s">
        <v>2517</v>
      </c>
      <c r="C1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4629255613</v>
      </c>
      <c r="D107" s="265">
        <f>VLOOKUP(Tabla3[[#This Row],[ID]],Campos[],3,0)</f>
        <v>12</v>
      </c>
      <c r="E107" s="265">
        <f>VLOOKUP(Tabla3[[#This Row],[ID]],Campos[],5,0)</f>
        <v>5</v>
      </c>
      <c r="F107" s="275" t="str">
        <f>MID(Tabla3[[#This Row],[ID]],1,3)</f>
        <v>HT1</v>
      </c>
    </row>
    <row r="108" spans="1:6">
      <c r="A108" s="274">
        <f>'0.Datos Contacto'!$C$3</f>
        <v>4101</v>
      </c>
      <c r="B108" s="252" t="s">
        <v>2518</v>
      </c>
      <c r="C1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 s="265">
        <f>VLOOKUP(Tabla3[[#This Row],[ID]],Campos[],3,0)</f>
        <v>12</v>
      </c>
      <c r="E108" s="265">
        <f>VLOOKUP(Tabla3[[#This Row],[ID]],Campos[],5,0)</f>
        <v>6</v>
      </c>
      <c r="F108" s="275" t="str">
        <f>MID(Tabla3[[#This Row],[ID]],1,3)</f>
        <v>HT1</v>
      </c>
    </row>
    <row r="109" spans="1:6">
      <c r="A109" s="274">
        <f>'0.Datos Contacto'!$C$3</f>
        <v>4101</v>
      </c>
      <c r="B109" s="252" t="s">
        <v>2519</v>
      </c>
      <c r="C1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9" s="265">
        <f>VLOOKUP(Tabla3[[#This Row],[ID]],Campos[],3,0)</f>
        <v>12</v>
      </c>
      <c r="E109" s="265">
        <f>VLOOKUP(Tabla3[[#This Row],[ID]],Campos[],5,0)</f>
        <v>7</v>
      </c>
      <c r="F109" s="275" t="str">
        <f>MID(Tabla3[[#This Row],[ID]],1,3)</f>
        <v>HT1</v>
      </c>
    </row>
    <row r="110" spans="1:6">
      <c r="A110" s="274">
        <f>'0.Datos Contacto'!$C$3</f>
        <v>4101</v>
      </c>
      <c r="B110" s="252" t="s">
        <v>2520</v>
      </c>
      <c r="C1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596117400</v>
      </c>
      <c r="D110" s="265">
        <f>VLOOKUP(Tabla3[[#This Row],[ID]],Campos[],3,0)</f>
        <v>12</v>
      </c>
      <c r="E110" s="265">
        <f>VLOOKUP(Tabla3[[#This Row],[ID]],Campos[],5,0)</f>
        <v>8</v>
      </c>
      <c r="F110" s="275" t="str">
        <f>MID(Tabla3[[#This Row],[ID]],1,3)</f>
        <v>HT1</v>
      </c>
    </row>
    <row r="111" spans="1:6">
      <c r="A111" s="274">
        <f>'0.Datos Contacto'!$C$3</f>
        <v>4101</v>
      </c>
      <c r="B111" s="252" t="s">
        <v>2521</v>
      </c>
      <c r="C1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4229951480.9000001</v>
      </c>
      <c r="D111" s="265">
        <f>VLOOKUP(Tabla3[[#This Row],[ID]],Campos[],3,0)</f>
        <v>12</v>
      </c>
      <c r="E111" s="265">
        <f>VLOOKUP(Tabla3[[#This Row],[ID]],Campos[],5,0)</f>
        <v>9</v>
      </c>
      <c r="F111" s="275" t="str">
        <f>MID(Tabla3[[#This Row],[ID]],1,3)</f>
        <v>HT1</v>
      </c>
    </row>
    <row r="112" spans="1:6">
      <c r="A112" s="274">
        <f>'0.Datos Contacto'!$C$3</f>
        <v>4101</v>
      </c>
      <c r="B112" s="252" t="s">
        <v>2522</v>
      </c>
      <c r="C1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2" s="265">
        <f>VLOOKUP(Tabla3[[#This Row],[ID]],Campos[],3,0)</f>
        <v>12</v>
      </c>
      <c r="E112" s="265">
        <f>VLOOKUP(Tabla3[[#This Row],[ID]],Campos[],5,0)</f>
        <v>10</v>
      </c>
      <c r="F112" s="275" t="str">
        <f>MID(Tabla3[[#This Row],[ID]],1,3)</f>
        <v>HT1</v>
      </c>
    </row>
    <row r="113" spans="1:6">
      <c r="A113" s="274">
        <f>'0.Datos Contacto'!$C$3</f>
        <v>4101</v>
      </c>
      <c r="B113" s="252" t="s">
        <v>2523</v>
      </c>
      <c r="C1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3" s="265">
        <f>VLOOKUP(Tabla3[[#This Row],[ID]],Campos[],3,0)</f>
        <v>12</v>
      </c>
      <c r="E113" s="265">
        <f>VLOOKUP(Tabla3[[#This Row],[ID]],Campos[],5,0)</f>
        <v>11</v>
      </c>
      <c r="F113" s="275" t="str">
        <f>MID(Tabla3[[#This Row],[ID]],1,3)</f>
        <v>HT1</v>
      </c>
    </row>
    <row r="114" spans="1:6">
      <c r="A114" s="274">
        <f>'0.Datos Contacto'!$C$3</f>
        <v>4101</v>
      </c>
      <c r="B114" s="252" t="s">
        <v>2524</v>
      </c>
      <c r="C1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245986673.64999998</v>
      </c>
      <c r="D114" s="265">
        <f>VLOOKUP(Tabla3[[#This Row],[ID]],Campos[],3,0)</f>
        <v>12</v>
      </c>
      <c r="E114" s="265">
        <f>VLOOKUP(Tabla3[[#This Row],[ID]],Campos[],5,0)</f>
        <v>12</v>
      </c>
      <c r="F114" s="275" t="str">
        <f>MID(Tabla3[[#This Row],[ID]],1,3)</f>
        <v>HT1</v>
      </c>
    </row>
    <row r="115" spans="1:6">
      <c r="A115" s="274">
        <f>'0.Datos Contacto'!$C$3</f>
        <v>4101</v>
      </c>
      <c r="B115" s="252" t="s">
        <v>2525</v>
      </c>
      <c r="C1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5" s="265">
        <f>VLOOKUP(Tabla3[[#This Row],[ID]],Campos[],3,0)</f>
        <v>12</v>
      </c>
      <c r="E115" s="265">
        <f>VLOOKUP(Tabla3[[#This Row],[ID]],Campos[],5,0)</f>
        <v>13</v>
      </c>
      <c r="F115" s="275" t="str">
        <f>MID(Tabla3[[#This Row],[ID]],1,3)</f>
        <v>HT1</v>
      </c>
    </row>
    <row r="116" spans="1:6">
      <c r="A116" s="274">
        <f>'0.Datos Contacto'!$C$3</f>
        <v>4101</v>
      </c>
      <c r="B116" s="252" t="s">
        <v>2526</v>
      </c>
      <c r="C1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6" s="265">
        <f>VLOOKUP(Tabla3[[#This Row],[ID]],Campos[],3,0)</f>
        <v>12</v>
      </c>
      <c r="E116" s="265">
        <f>VLOOKUP(Tabla3[[#This Row],[ID]],Campos[],5,0)</f>
        <v>14</v>
      </c>
      <c r="F116" s="275" t="str">
        <f>MID(Tabla3[[#This Row],[ID]],1,3)</f>
        <v>HT1</v>
      </c>
    </row>
    <row r="117" spans="1:6">
      <c r="A117" s="274">
        <f>'0.Datos Contacto'!$C$3</f>
        <v>4101</v>
      </c>
      <c r="B117" s="252" t="s">
        <v>2527</v>
      </c>
      <c r="C1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117" s="265">
        <f>VLOOKUP(Tabla3[[#This Row],[ID]],Campos[],3,0)</f>
        <v>12</v>
      </c>
      <c r="E117" s="265">
        <f>VLOOKUP(Tabla3[[#This Row],[ID]],Campos[],5,0)</f>
        <v>15</v>
      </c>
      <c r="F117" s="275" t="str">
        <f>MID(Tabla3[[#This Row],[ID]],1,3)</f>
        <v>HT1</v>
      </c>
    </row>
    <row r="118" spans="1:6">
      <c r="A118" s="274">
        <f>'0.Datos Contacto'!$C$3</f>
        <v>4101</v>
      </c>
      <c r="B118" s="252" t="s">
        <v>2528</v>
      </c>
      <c r="C1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118" s="265">
        <f>VLOOKUP(Tabla3[[#This Row],[ID]],Campos[],3,0)</f>
        <v>12</v>
      </c>
      <c r="E118" s="265">
        <f>VLOOKUP(Tabla3[[#This Row],[ID]],Campos[],5,0)</f>
        <v>16</v>
      </c>
      <c r="F118" s="275" t="str">
        <f>MID(Tabla3[[#This Row],[ID]],1,3)</f>
        <v>HT1</v>
      </c>
    </row>
    <row r="119" spans="1:6">
      <c r="A119" s="274">
        <f>'0.Datos Contacto'!$C$3</f>
        <v>4101</v>
      </c>
      <c r="B119" s="252" t="s">
        <v>2529</v>
      </c>
      <c r="C1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463163678</v>
      </c>
      <c r="D119" s="265">
        <f>VLOOKUP(Tabla3[[#This Row],[ID]],Campos[],3,0)</f>
        <v>12</v>
      </c>
      <c r="E119" s="265">
        <f>VLOOKUP(Tabla3[[#This Row],[ID]],Campos[],5,0)</f>
        <v>17</v>
      </c>
      <c r="F119" s="275" t="str">
        <f>MID(Tabla3[[#This Row],[ID]],1,3)</f>
        <v>HT1</v>
      </c>
    </row>
    <row r="120" spans="1:6">
      <c r="A120" s="274">
        <f>'0.Datos Contacto'!$C$3</f>
        <v>4101</v>
      </c>
      <c r="B120" s="252" t="s">
        <v>2530</v>
      </c>
      <c r="C1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 s="265">
        <f>VLOOKUP(Tabla3[[#This Row],[ID]],Campos[],3,0)</f>
        <v>12</v>
      </c>
      <c r="E120" s="265">
        <f>VLOOKUP(Tabla3[[#This Row],[ID]],Campos[],5,0)</f>
        <v>18</v>
      </c>
      <c r="F120" s="275" t="str">
        <f>MID(Tabla3[[#This Row],[ID]],1,3)</f>
        <v>HT1</v>
      </c>
    </row>
    <row r="121" spans="1:6">
      <c r="A121" s="274">
        <f>'0.Datos Contacto'!$C$3</f>
        <v>4101</v>
      </c>
      <c r="B121" s="252" t="s">
        <v>2531</v>
      </c>
      <c r="C1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1" s="265">
        <f>VLOOKUP(Tabla3[[#This Row],[ID]],Campos[],3,0)</f>
        <v>12</v>
      </c>
      <c r="E121" s="265">
        <f>VLOOKUP(Tabla3[[#This Row],[ID]],Campos[],5,0)</f>
        <v>19</v>
      </c>
      <c r="F121" s="275" t="str">
        <f>MID(Tabla3[[#This Row],[ID]],1,3)</f>
        <v>HT1</v>
      </c>
    </row>
    <row r="122" spans="1:6">
      <c r="A122" s="274">
        <f>'0.Datos Contacto'!$C$3</f>
        <v>4101</v>
      </c>
      <c r="B122" s="252" t="s">
        <v>2532</v>
      </c>
      <c r="C1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 s="265">
        <f>VLOOKUP(Tabla3[[#This Row],[ID]],Campos[],3,0)</f>
        <v>12</v>
      </c>
      <c r="E122" s="265">
        <f>VLOOKUP(Tabla3[[#This Row],[ID]],Campos[],5,0)</f>
        <v>20</v>
      </c>
      <c r="F122" s="275" t="str">
        <f>MID(Tabla3[[#This Row],[ID]],1,3)</f>
        <v>HT1</v>
      </c>
    </row>
    <row r="123" spans="1:6">
      <c r="A123" s="274">
        <f>'0.Datos Contacto'!$C$3</f>
        <v>4101</v>
      </c>
      <c r="B123" s="252" t="s">
        <v>2533</v>
      </c>
      <c r="C1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 s="265">
        <f>VLOOKUP(Tabla3[[#This Row],[ID]],Campos[],3,0)</f>
        <v>12</v>
      </c>
      <c r="E123" s="265">
        <f>VLOOKUP(Tabla3[[#This Row],[ID]],Campos[],5,0)</f>
        <v>21</v>
      </c>
      <c r="F123" s="275" t="str">
        <f>MID(Tabla3[[#This Row],[ID]],1,3)</f>
        <v>HT1</v>
      </c>
    </row>
    <row r="124" spans="1:6">
      <c r="A124" s="274">
        <f>'0.Datos Contacto'!$C$3</f>
        <v>4101</v>
      </c>
      <c r="B124" s="252" t="s">
        <v>2534</v>
      </c>
      <c r="C1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 s="265">
        <f>VLOOKUP(Tabla3[[#This Row],[ID]],Campos[],3,0)</f>
        <v>12</v>
      </c>
      <c r="E124" s="265">
        <f>VLOOKUP(Tabla3[[#This Row],[ID]],Campos[],5,0)</f>
        <v>22</v>
      </c>
      <c r="F124" s="275" t="str">
        <f>MID(Tabla3[[#This Row],[ID]],1,3)</f>
        <v>HT1</v>
      </c>
    </row>
    <row r="125" spans="1:6">
      <c r="A125" s="274">
        <f>'0.Datos Contacto'!$C$3</f>
        <v>4101</v>
      </c>
      <c r="B125" s="252" t="s">
        <v>2535</v>
      </c>
      <c r="C1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 s="265">
        <f>VLOOKUP(Tabla3[[#This Row],[ID]],Campos[],3,0)</f>
        <v>12</v>
      </c>
      <c r="E125" s="265">
        <f>VLOOKUP(Tabla3[[#This Row],[ID]],Campos[],5,0)</f>
        <v>23</v>
      </c>
      <c r="F125" s="275" t="str">
        <f>MID(Tabla3[[#This Row],[ID]],1,3)</f>
        <v>HT1</v>
      </c>
    </row>
    <row r="126" spans="1:6">
      <c r="A126" s="274">
        <f>'0.Datos Contacto'!$C$3</f>
        <v>4101</v>
      </c>
      <c r="B126" s="252" t="s">
        <v>2536</v>
      </c>
      <c r="C1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 s="265">
        <f>VLOOKUP(Tabla3[[#This Row],[ID]],Campos[],3,0)</f>
        <v>12</v>
      </c>
      <c r="E126" s="265">
        <f>VLOOKUP(Tabla3[[#This Row],[ID]],Campos[],5,0)</f>
        <v>24</v>
      </c>
      <c r="F126" s="275" t="str">
        <f>MID(Tabla3[[#This Row],[ID]],1,3)</f>
        <v>HT1</v>
      </c>
    </row>
    <row r="127" spans="1:6">
      <c r="A127" s="274">
        <f>'0.Datos Contacto'!$C$3</f>
        <v>4101</v>
      </c>
      <c r="B127" s="252" t="s">
        <v>2537</v>
      </c>
      <c r="C1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12598776852.550001</v>
      </c>
      <c r="D127" s="265">
        <f>VLOOKUP(Tabla3[[#This Row],[ID]],Campos[],3,0)</f>
        <v>12</v>
      </c>
      <c r="E127" s="265">
        <f>VLOOKUP(Tabla3[[#This Row],[ID]],Campos[],5,0)</f>
        <v>25</v>
      </c>
      <c r="F127" s="275" t="str">
        <f>MID(Tabla3[[#This Row],[ID]],1,3)</f>
        <v>HT1</v>
      </c>
    </row>
    <row r="128" spans="1:6">
      <c r="A128" s="274">
        <f>'0.Datos Contacto'!$C$3</f>
        <v>4101</v>
      </c>
      <c r="B128" s="252" t="s">
        <v>488</v>
      </c>
      <c r="C1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7048217446</v>
      </c>
      <c r="D128" s="265">
        <f>VLOOKUP(Tabla3[[#This Row],[ID]],Campos[],3,0)</f>
        <v>17</v>
      </c>
      <c r="E128" s="265">
        <f>VLOOKUP(Tabla3[[#This Row],[ID]],Campos[],5,0)</f>
        <v>3</v>
      </c>
      <c r="F128" s="275" t="str">
        <f>MID(Tabla3[[#This Row],[ID]],1,3)</f>
        <v>HT1</v>
      </c>
    </row>
    <row r="129" spans="1:6">
      <c r="A129" s="274">
        <f>'0.Datos Contacto'!$C$3</f>
        <v>4101</v>
      </c>
      <c r="B129" s="252" t="s">
        <v>508</v>
      </c>
      <c r="C1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3870061035</v>
      </c>
      <c r="D129" s="265">
        <f>VLOOKUP(Tabla3[[#This Row],[ID]],Campos[],3,0)</f>
        <v>17</v>
      </c>
      <c r="E129" s="265">
        <f>VLOOKUP(Tabla3[[#This Row],[ID]],Campos[],5,0)</f>
        <v>5</v>
      </c>
      <c r="F129" s="275" t="str">
        <f>MID(Tabla3[[#This Row],[ID]],1,3)</f>
        <v>HT1</v>
      </c>
    </row>
    <row r="130" spans="1:6">
      <c r="A130" s="274">
        <f>'0.Datos Contacto'!$C$3</f>
        <v>4101</v>
      </c>
      <c r="B130" s="252" t="s">
        <v>509</v>
      </c>
      <c r="C1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 s="265">
        <f>VLOOKUP(Tabla3[[#This Row],[ID]],Campos[],3,0)</f>
        <v>17</v>
      </c>
      <c r="E130" s="265">
        <f>VLOOKUP(Tabla3[[#This Row],[ID]],Campos[],5,0)</f>
        <v>6</v>
      </c>
      <c r="F130" s="275" t="str">
        <f>MID(Tabla3[[#This Row],[ID]],1,3)</f>
        <v>HT1</v>
      </c>
    </row>
    <row r="131" spans="1:6">
      <c r="A131" s="274">
        <f>'0.Datos Contacto'!$C$3</f>
        <v>4101</v>
      </c>
      <c r="B131" s="252" t="s">
        <v>510</v>
      </c>
      <c r="C1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 s="265">
        <f>VLOOKUP(Tabla3[[#This Row],[ID]],Campos[],3,0)</f>
        <v>17</v>
      </c>
      <c r="E131" s="265">
        <f>VLOOKUP(Tabla3[[#This Row],[ID]],Campos[],5,0)</f>
        <v>7</v>
      </c>
      <c r="F131" s="275" t="str">
        <f>MID(Tabla3[[#This Row],[ID]],1,3)</f>
        <v>HT1</v>
      </c>
    </row>
    <row r="132" spans="1:6">
      <c r="A132" s="274">
        <f>'0.Datos Contacto'!$C$3</f>
        <v>4101</v>
      </c>
      <c r="B132" s="252" t="s">
        <v>511</v>
      </c>
      <c r="C1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 s="265">
        <f>VLOOKUP(Tabla3[[#This Row],[ID]],Campos[],3,0)</f>
        <v>17</v>
      </c>
      <c r="E132" s="265">
        <f>VLOOKUP(Tabla3[[#This Row],[ID]],Campos[],5,0)</f>
        <v>8</v>
      </c>
      <c r="F132" s="275" t="str">
        <f>MID(Tabla3[[#This Row],[ID]],1,3)</f>
        <v>HT1</v>
      </c>
    </row>
    <row r="133" spans="1:6">
      <c r="A133" s="274">
        <f>'0.Datos Contacto'!$C$3</f>
        <v>4101</v>
      </c>
      <c r="B133" s="252" t="s">
        <v>512</v>
      </c>
      <c r="C1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687205325</v>
      </c>
      <c r="D133" s="265">
        <f>VLOOKUP(Tabla3[[#This Row],[ID]],Campos[],3,0)</f>
        <v>17</v>
      </c>
      <c r="E133" s="265">
        <f>VLOOKUP(Tabla3[[#This Row],[ID]],Campos[],5,0)</f>
        <v>9</v>
      </c>
      <c r="F133" s="275" t="str">
        <f>MID(Tabla3[[#This Row],[ID]],1,3)</f>
        <v>HT1</v>
      </c>
    </row>
    <row r="134" spans="1:6">
      <c r="A134" s="274">
        <f>'0.Datos Contacto'!$C$3</f>
        <v>4101</v>
      </c>
      <c r="B134" s="252" t="s">
        <v>513</v>
      </c>
      <c r="C1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 s="265">
        <f>VLOOKUP(Tabla3[[#This Row],[ID]],Campos[],3,0)</f>
        <v>17</v>
      </c>
      <c r="E134" s="265">
        <f>VLOOKUP(Tabla3[[#This Row],[ID]],Campos[],5,0)</f>
        <v>10</v>
      </c>
      <c r="F134" s="275" t="str">
        <f>MID(Tabla3[[#This Row],[ID]],1,3)</f>
        <v>HT1</v>
      </c>
    </row>
    <row r="135" spans="1:6">
      <c r="A135" s="274">
        <f>'0.Datos Contacto'!$C$3</f>
        <v>4101</v>
      </c>
      <c r="B135" s="252" t="s">
        <v>514</v>
      </c>
      <c r="C1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 s="265">
        <f>VLOOKUP(Tabla3[[#This Row],[ID]],Campos[],3,0)</f>
        <v>17</v>
      </c>
      <c r="E135" s="265">
        <f>VLOOKUP(Tabla3[[#This Row],[ID]],Campos[],5,0)</f>
        <v>11</v>
      </c>
      <c r="F135" s="275" t="str">
        <f>MID(Tabla3[[#This Row],[ID]],1,3)</f>
        <v>HT1</v>
      </c>
    </row>
    <row r="136" spans="1:6">
      <c r="A136" s="274">
        <f>'0.Datos Contacto'!$C$3</f>
        <v>4101</v>
      </c>
      <c r="B136" s="252" t="s">
        <v>515</v>
      </c>
      <c r="C1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 s="265">
        <f>VLOOKUP(Tabla3[[#This Row],[ID]],Campos[],3,0)</f>
        <v>17</v>
      </c>
      <c r="E136" s="265">
        <f>VLOOKUP(Tabla3[[#This Row],[ID]],Campos[],5,0)</f>
        <v>12</v>
      </c>
      <c r="F136" s="275" t="str">
        <f>MID(Tabla3[[#This Row],[ID]],1,3)</f>
        <v>HT1</v>
      </c>
    </row>
    <row r="137" spans="1:6">
      <c r="A137" s="274">
        <f>'0.Datos Contacto'!$C$3</f>
        <v>4101</v>
      </c>
      <c r="B137" s="252" t="s">
        <v>516</v>
      </c>
      <c r="C1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 s="265">
        <f>VLOOKUP(Tabla3[[#This Row],[ID]],Campos[],3,0)</f>
        <v>17</v>
      </c>
      <c r="E137" s="265">
        <f>VLOOKUP(Tabla3[[#This Row],[ID]],Campos[],5,0)</f>
        <v>13</v>
      </c>
      <c r="F137" s="275" t="str">
        <f>MID(Tabla3[[#This Row],[ID]],1,3)</f>
        <v>HT1</v>
      </c>
    </row>
    <row r="138" spans="1:6">
      <c r="A138" s="274">
        <f>'0.Datos Contacto'!$C$3</f>
        <v>4101</v>
      </c>
      <c r="B138" s="252" t="s">
        <v>517</v>
      </c>
      <c r="C1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8" s="265">
        <f>VLOOKUP(Tabla3[[#This Row],[ID]],Campos[],3,0)</f>
        <v>17</v>
      </c>
      <c r="E138" s="265">
        <f>VLOOKUP(Tabla3[[#This Row],[ID]],Campos[],5,0)</f>
        <v>14</v>
      </c>
      <c r="F138" s="275" t="str">
        <f>MID(Tabla3[[#This Row],[ID]],1,3)</f>
        <v>HT1</v>
      </c>
    </row>
    <row r="139" spans="1:6">
      <c r="A139" s="274">
        <f>'0.Datos Contacto'!$C$3</f>
        <v>4101</v>
      </c>
      <c r="B139" s="252" t="s">
        <v>518</v>
      </c>
      <c r="C1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 s="265">
        <f>VLOOKUP(Tabla3[[#This Row],[ID]],Campos[],3,0)</f>
        <v>17</v>
      </c>
      <c r="E139" s="265">
        <f>VLOOKUP(Tabla3[[#This Row],[ID]],Campos[],5,0)</f>
        <v>15</v>
      </c>
      <c r="F139" s="275" t="str">
        <f>MID(Tabla3[[#This Row],[ID]],1,3)</f>
        <v>HT1</v>
      </c>
    </row>
    <row r="140" spans="1:6">
      <c r="A140" s="274">
        <f>'0.Datos Contacto'!$C$3</f>
        <v>4101</v>
      </c>
      <c r="B140" s="252" t="s">
        <v>519</v>
      </c>
      <c r="C1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1574820875</v>
      </c>
      <c r="D140" s="265">
        <f>VLOOKUP(Tabla3[[#This Row],[ID]],Campos[],3,0)</f>
        <v>17</v>
      </c>
      <c r="E140" s="265">
        <f>VLOOKUP(Tabla3[[#This Row],[ID]],Campos[],5,0)</f>
        <v>16</v>
      </c>
      <c r="F140" s="275" t="str">
        <f>MID(Tabla3[[#This Row],[ID]],1,3)</f>
        <v>HT1</v>
      </c>
    </row>
    <row r="141" spans="1:6">
      <c r="A141" s="274">
        <f>'0.Datos Contacto'!$C$3</f>
        <v>4101</v>
      </c>
      <c r="B141" s="252" t="s">
        <v>520</v>
      </c>
      <c r="C1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141" s="265">
        <f>VLOOKUP(Tabla3[[#This Row],[ID]],Campos[],3,0)</f>
        <v>17</v>
      </c>
      <c r="E141" s="265">
        <f>VLOOKUP(Tabla3[[#This Row],[ID]],Campos[],5,0)</f>
        <v>17</v>
      </c>
      <c r="F141" s="275" t="str">
        <f>MID(Tabla3[[#This Row],[ID]],1,3)</f>
        <v>HT1</v>
      </c>
    </row>
    <row r="142" spans="1:6">
      <c r="A142" s="274">
        <f>'0.Datos Contacto'!$C$3</f>
        <v>4101</v>
      </c>
      <c r="B142" s="252" t="s">
        <v>521</v>
      </c>
      <c r="C1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 s="265">
        <f>VLOOKUP(Tabla3[[#This Row],[ID]],Campos[],3,0)</f>
        <v>17</v>
      </c>
      <c r="E142" s="265">
        <f>VLOOKUP(Tabla3[[#This Row],[ID]],Campos[],5,0)</f>
        <v>18</v>
      </c>
      <c r="F142" s="275" t="str">
        <f>MID(Tabla3[[#This Row],[ID]],1,3)</f>
        <v>HT1</v>
      </c>
    </row>
    <row r="143" spans="1:6">
      <c r="A143" s="274">
        <f>'0.Datos Contacto'!$C$3</f>
        <v>4101</v>
      </c>
      <c r="B143" s="252" t="s">
        <v>522</v>
      </c>
      <c r="C1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 s="265">
        <f>VLOOKUP(Tabla3[[#This Row],[ID]],Campos[],3,0)</f>
        <v>17</v>
      </c>
      <c r="E143" s="265">
        <f>VLOOKUP(Tabla3[[#This Row],[ID]],Campos[],5,0)</f>
        <v>19</v>
      </c>
      <c r="F143" s="275" t="str">
        <f>MID(Tabla3[[#This Row],[ID]],1,3)</f>
        <v>HT1</v>
      </c>
    </row>
    <row r="144" spans="1:6">
      <c r="A144" s="274">
        <f>'0.Datos Contacto'!$C$3</f>
        <v>4101</v>
      </c>
      <c r="B144" s="252" t="s">
        <v>523</v>
      </c>
      <c r="C1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 s="265">
        <f>VLOOKUP(Tabla3[[#This Row],[ID]],Campos[],3,0)</f>
        <v>17</v>
      </c>
      <c r="E144" s="265">
        <f>VLOOKUP(Tabla3[[#This Row],[ID]],Campos[],5,0)</f>
        <v>20</v>
      </c>
      <c r="F144" s="275" t="str">
        <f>MID(Tabla3[[#This Row],[ID]],1,3)</f>
        <v>HT1</v>
      </c>
    </row>
    <row r="145" spans="1:6">
      <c r="A145" s="274">
        <f>'0.Datos Contacto'!$C$3</f>
        <v>4101</v>
      </c>
      <c r="B145" s="252" t="s">
        <v>524</v>
      </c>
      <c r="C1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 s="265">
        <f>VLOOKUP(Tabla3[[#This Row],[ID]],Campos[],3,0)</f>
        <v>17</v>
      </c>
      <c r="E145" s="265">
        <f>VLOOKUP(Tabla3[[#This Row],[ID]],Campos[],5,0)</f>
        <v>21</v>
      </c>
      <c r="F145" s="275" t="str">
        <f>MID(Tabla3[[#This Row],[ID]],1,3)</f>
        <v>HT1</v>
      </c>
    </row>
    <row r="146" spans="1:6">
      <c r="A146" s="274">
        <f>'0.Datos Contacto'!$C$3</f>
        <v>4101</v>
      </c>
      <c r="B146" s="252" t="s">
        <v>525</v>
      </c>
      <c r="C1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 s="265">
        <f>VLOOKUP(Tabla3[[#This Row],[ID]],Campos[],3,0)</f>
        <v>17</v>
      </c>
      <c r="E146" s="265">
        <f>VLOOKUP(Tabla3[[#This Row],[ID]],Campos[],5,0)</f>
        <v>22</v>
      </c>
      <c r="F146" s="275" t="str">
        <f>MID(Tabla3[[#This Row],[ID]],1,3)</f>
        <v>HT1</v>
      </c>
    </row>
    <row r="147" spans="1:6">
      <c r="A147" s="274">
        <f>'0.Datos Contacto'!$C$3</f>
        <v>4101</v>
      </c>
      <c r="B147" s="252" t="s">
        <v>526</v>
      </c>
      <c r="C1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 s="265">
        <f>VLOOKUP(Tabla3[[#This Row],[ID]],Campos[],3,0)</f>
        <v>17</v>
      </c>
      <c r="E147" s="265">
        <f>VLOOKUP(Tabla3[[#This Row],[ID]],Campos[],5,0)</f>
        <v>23</v>
      </c>
      <c r="F147" s="275" t="str">
        <f>MID(Tabla3[[#This Row],[ID]],1,3)</f>
        <v>HT1</v>
      </c>
    </row>
    <row r="148" spans="1:6">
      <c r="A148" s="274">
        <f>'0.Datos Contacto'!$C$3</f>
        <v>4101</v>
      </c>
      <c r="B148" s="252" t="s">
        <v>527</v>
      </c>
      <c r="C1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 s="265">
        <f>VLOOKUP(Tabla3[[#This Row],[ID]],Campos[],3,0)</f>
        <v>17</v>
      </c>
      <c r="E148" s="265">
        <f>VLOOKUP(Tabla3[[#This Row],[ID]],Campos[],5,0)</f>
        <v>24</v>
      </c>
      <c r="F148" s="275" t="str">
        <f>MID(Tabla3[[#This Row],[ID]],1,3)</f>
        <v>HT1</v>
      </c>
    </row>
    <row r="149" spans="1:6">
      <c r="A149" s="274">
        <f>'0.Datos Contacto'!$C$3</f>
        <v>4101</v>
      </c>
      <c r="B149" s="252" t="s">
        <v>528</v>
      </c>
      <c r="C1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6187076843</v>
      </c>
      <c r="D149" s="265">
        <f>VLOOKUP(Tabla3[[#This Row],[ID]],Campos[],3,0)</f>
        <v>17</v>
      </c>
      <c r="E149" s="265">
        <f>VLOOKUP(Tabla3[[#This Row],[ID]],Campos[],5,0)</f>
        <v>25</v>
      </c>
      <c r="F149" s="275" t="str">
        <f>MID(Tabla3[[#This Row],[ID]],1,3)</f>
        <v>HT1</v>
      </c>
    </row>
    <row r="150" spans="1:6">
      <c r="A150" s="274">
        <f>'0.Datos Contacto'!$C$3</f>
        <v>4101</v>
      </c>
      <c r="B150" s="252" t="s">
        <v>928</v>
      </c>
      <c r="C1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 s="265">
        <f>VLOOKUP(Tabla3[[#This Row],[ID]],Campos[],3,0)</f>
        <v>17</v>
      </c>
      <c r="E150" s="265">
        <f>VLOOKUP(Tabla3[[#This Row],[ID]],Campos[],5,0)</f>
        <v>27</v>
      </c>
      <c r="F150" s="275" t="str">
        <f>MID(Tabla3[[#This Row],[ID]],1,3)</f>
        <v>HT1</v>
      </c>
    </row>
    <row r="151" spans="1:6">
      <c r="A151" s="274">
        <f>'0.Datos Contacto'!$C$3</f>
        <v>4101</v>
      </c>
      <c r="B151" s="252" t="s">
        <v>929</v>
      </c>
      <c r="C1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 s="265">
        <f>VLOOKUP(Tabla3[[#This Row],[ID]],Campos[],3,0)</f>
        <v>17</v>
      </c>
      <c r="E151" s="265">
        <f>VLOOKUP(Tabla3[[#This Row],[ID]],Campos[],5,0)</f>
        <v>28</v>
      </c>
      <c r="F151" s="275" t="str">
        <f>MID(Tabla3[[#This Row],[ID]],1,3)</f>
        <v>HT1</v>
      </c>
    </row>
    <row r="152" spans="1:6">
      <c r="A152" s="274">
        <f>'0.Datos Contacto'!$C$3</f>
        <v>4101</v>
      </c>
      <c r="B152" s="252" t="s">
        <v>930</v>
      </c>
      <c r="C1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2" s="265">
        <f>VLOOKUP(Tabla3[[#This Row],[ID]],Campos[],3,0)</f>
        <v>17</v>
      </c>
      <c r="E152" s="265">
        <f>VLOOKUP(Tabla3[[#This Row],[ID]],Campos[],5,0)</f>
        <v>29</v>
      </c>
      <c r="F152" s="275" t="str">
        <f>MID(Tabla3[[#This Row],[ID]],1,3)</f>
        <v>HT1</v>
      </c>
    </row>
    <row r="153" spans="1:6">
      <c r="A153" s="274">
        <f>'0.Datos Contacto'!$C$3</f>
        <v>4101</v>
      </c>
      <c r="B153" s="252" t="s">
        <v>489</v>
      </c>
      <c r="C1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1116725637</v>
      </c>
      <c r="D153" s="265">
        <f>VLOOKUP(Tabla3[[#This Row],[ID]],Campos[],3,0)</f>
        <v>18</v>
      </c>
      <c r="E153" s="265">
        <f>VLOOKUP(Tabla3[[#This Row],[ID]],Campos[],5,0)</f>
        <v>3</v>
      </c>
      <c r="F153" s="275" t="str">
        <f>MID(Tabla3[[#This Row],[ID]],1,3)</f>
        <v>HT1</v>
      </c>
    </row>
    <row r="154" spans="1:6">
      <c r="A154" s="274">
        <f>'0.Datos Contacto'!$C$3</f>
        <v>4101</v>
      </c>
      <c r="B154" s="252" t="s">
        <v>529</v>
      </c>
      <c r="C1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577383641</v>
      </c>
      <c r="D154" s="265">
        <f>VLOOKUP(Tabla3[[#This Row],[ID]],Campos[],3,0)</f>
        <v>18</v>
      </c>
      <c r="E154" s="265">
        <f>VLOOKUP(Tabla3[[#This Row],[ID]],Campos[],5,0)</f>
        <v>5</v>
      </c>
      <c r="F154" s="275" t="str">
        <f>MID(Tabla3[[#This Row],[ID]],1,3)</f>
        <v>HT1</v>
      </c>
    </row>
    <row r="155" spans="1:6">
      <c r="A155" s="274">
        <f>'0.Datos Contacto'!$C$3</f>
        <v>4101</v>
      </c>
      <c r="B155" s="252" t="s">
        <v>530</v>
      </c>
      <c r="C1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 s="265">
        <f>VLOOKUP(Tabla3[[#This Row],[ID]],Campos[],3,0)</f>
        <v>18</v>
      </c>
      <c r="E155" s="265">
        <f>VLOOKUP(Tabla3[[#This Row],[ID]],Campos[],5,0)</f>
        <v>6</v>
      </c>
      <c r="F155" s="275" t="str">
        <f>MID(Tabla3[[#This Row],[ID]],1,3)</f>
        <v>HT1</v>
      </c>
    </row>
    <row r="156" spans="1:6">
      <c r="A156" s="274">
        <f>'0.Datos Contacto'!$C$3</f>
        <v>4101</v>
      </c>
      <c r="B156" s="252" t="s">
        <v>531</v>
      </c>
      <c r="C1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 s="265">
        <f>VLOOKUP(Tabla3[[#This Row],[ID]],Campos[],3,0)</f>
        <v>18</v>
      </c>
      <c r="E156" s="265">
        <f>VLOOKUP(Tabla3[[#This Row],[ID]],Campos[],5,0)</f>
        <v>7</v>
      </c>
      <c r="F156" s="275" t="str">
        <f>MID(Tabla3[[#This Row],[ID]],1,3)</f>
        <v>HT1</v>
      </c>
    </row>
    <row r="157" spans="1:6">
      <c r="A157" s="274">
        <f>'0.Datos Contacto'!$C$3</f>
        <v>4101</v>
      </c>
      <c r="B157" s="252" t="s">
        <v>532</v>
      </c>
      <c r="C1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 s="265">
        <f>VLOOKUP(Tabla3[[#This Row],[ID]],Campos[],3,0)</f>
        <v>18</v>
      </c>
      <c r="E157" s="265">
        <f>VLOOKUP(Tabla3[[#This Row],[ID]],Campos[],5,0)</f>
        <v>8</v>
      </c>
      <c r="F157" s="275" t="str">
        <f>MID(Tabla3[[#This Row],[ID]],1,3)</f>
        <v>HT1</v>
      </c>
    </row>
    <row r="158" spans="1:6">
      <c r="A158" s="274">
        <f>'0.Datos Contacto'!$C$3</f>
        <v>4101</v>
      </c>
      <c r="B158" s="252" t="s">
        <v>533</v>
      </c>
      <c r="C1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23272240</v>
      </c>
      <c r="D158" s="265">
        <f>VLOOKUP(Tabla3[[#This Row],[ID]],Campos[],3,0)</f>
        <v>18</v>
      </c>
      <c r="E158" s="265">
        <f>VLOOKUP(Tabla3[[#This Row],[ID]],Campos[],5,0)</f>
        <v>9</v>
      </c>
      <c r="F158" s="275" t="str">
        <f>MID(Tabla3[[#This Row],[ID]],1,3)</f>
        <v>HT1</v>
      </c>
    </row>
    <row r="159" spans="1:6">
      <c r="A159" s="274">
        <f>'0.Datos Contacto'!$C$3</f>
        <v>4101</v>
      </c>
      <c r="B159" s="252" t="s">
        <v>534</v>
      </c>
      <c r="C1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 s="265">
        <f>VLOOKUP(Tabla3[[#This Row],[ID]],Campos[],3,0)</f>
        <v>18</v>
      </c>
      <c r="E159" s="265">
        <f>VLOOKUP(Tabla3[[#This Row],[ID]],Campos[],5,0)</f>
        <v>10</v>
      </c>
      <c r="F159" s="275" t="str">
        <f>MID(Tabla3[[#This Row],[ID]],1,3)</f>
        <v>HT1</v>
      </c>
    </row>
    <row r="160" spans="1:6">
      <c r="A160" s="274">
        <f>'0.Datos Contacto'!$C$3</f>
        <v>4101</v>
      </c>
      <c r="B160" s="252" t="s">
        <v>535</v>
      </c>
      <c r="C1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 s="265">
        <f>VLOOKUP(Tabla3[[#This Row],[ID]],Campos[],3,0)</f>
        <v>18</v>
      </c>
      <c r="E160" s="265">
        <f>VLOOKUP(Tabla3[[#This Row],[ID]],Campos[],5,0)</f>
        <v>11</v>
      </c>
      <c r="F160" s="275" t="str">
        <f>MID(Tabla3[[#This Row],[ID]],1,3)</f>
        <v>HT1</v>
      </c>
    </row>
    <row r="161" spans="1:6">
      <c r="A161" s="274">
        <f>'0.Datos Contacto'!$C$3</f>
        <v>4101</v>
      </c>
      <c r="B161" s="252" t="s">
        <v>536</v>
      </c>
      <c r="C1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 s="265">
        <f>VLOOKUP(Tabla3[[#This Row],[ID]],Campos[],3,0)</f>
        <v>18</v>
      </c>
      <c r="E161" s="265">
        <f>VLOOKUP(Tabla3[[#This Row],[ID]],Campos[],5,0)</f>
        <v>12</v>
      </c>
      <c r="F161" s="275" t="str">
        <f>MID(Tabla3[[#This Row],[ID]],1,3)</f>
        <v>HT1</v>
      </c>
    </row>
    <row r="162" spans="1:6">
      <c r="A162" s="274">
        <f>'0.Datos Contacto'!$C$3</f>
        <v>4101</v>
      </c>
      <c r="B162" s="252" t="s">
        <v>537</v>
      </c>
      <c r="C1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 s="265">
        <f>VLOOKUP(Tabla3[[#This Row],[ID]],Campos[],3,0)</f>
        <v>18</v>
      </c>
      <c r="E162" s="265">
        <f>VLOOKUP(Tabla3[[#This Row],[ID]],Campos[],5,0)</f>
        <v>13</v>
      </c>
      <c r="F162" s="275" t="str">
        <f>MID(Tabla3[[#This Row],[ID]],1,3)</f>
        <v>HT1</v>
      </c>
    </row>
    <row r="163" spans="1:6">
      <c r="A163" s="274">
        <f>'0.Datos Contacto'!$C$3</f>
        <v>4101</v>
      </c>
      <c r="B163" s="252" t="s">
        <v>538</v>
      </c>
      <c r="C1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3" s="265">
        <f>VLOOKUP(Tabla3[[#This Row],[ID]],Campos[],3,0)</f>
        <v>18</v>
      </c>
      <c r="E163" s="265">
        <f>VLOOKUP(Tabla3[[#This Row],[ID]],Campos[],5,0)</f>
        <v>14</v>
      </c>
      <c r="F163" s="275" t="str">
        <f>MID(Tabla3[[#This Row],[ID]],1,3)</f>
        <v>HT1</v>
      </c>
    </row>
    <row r="164" spans="1:6">
      <c r="A164" s="274">
        <f>'0.Datos Contacto'!$C$3</f>
        <v>4101</v>
      </c>
      <c r="B164" s="252" t="s">
        <v>539</v>
      </c>
      <c r="C1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4" s="265">
        <f>VLOOKUP(Tabla3[[#This Row],[ID]],Campos[],3,0)</f>
        <v>18</v>
      </c>
      <c r="E164" s="265">
        <f>VLOOKUP(Tabla3[[#This Row],[ID]],Campos[],5,0)</f>
        <v>15</v>
      </c>
      <c r="F164" s="275" t="str">
        <f>MID(Tabla3[[#This Row],[ID]],1,3)</f>
        <v>HT1</v>
      </c>
    </row>
    <row r="165" spans="1:6">
      <c r="A165" s="274">
        <f>'0.Datos Contacto'!$C$3</f>
        <v>4101</v>
      </c>
      <c r="B165" s="252" t="s">
        <v>540</v>
      </c>
      <c r="C1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313305327.36000001</v>
      </c>
      <c r="D165" s="265">
        <f>VLOOKUP(Tabla3[[#This Row],[ID]],Campos[],3,0)</f>
        <v>18</v>
      </c>
      <c r="E165" s="265">
        <f>VLOOKUP(Tabla3[[#This Row],[ID]],Campos[],5,0)</f>
        <v>16</v>
      </c>
      <c r="F165" s="275" t="str">
        <f>MID(Tabla3[[#This Row],[ID]],1,3)</f>
        <v>HT1</v>
      </c>
    </row>
    <row r="166" spans="1:6">
      <c r="A166" s="274">
        <f>'0.Datos Contacto'!$C$3</f>
        <v>4101</v>
      </c>
      <c r="B166" s="252" t="s">
        <v>541</v>
      </c>
      <c r="C1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6" s="265">
        <f>VLOOKUP(Tabla3[[#This Row],[ID]],Campos[],3,0)</f>
        <v>18</v>
      </c>
      <c r="E166" s="265">
        <f>VLOOKUP(Tabla3[[#This Row],[ID]],Campos[],5,0)</f>
        <v>17</v>
      </c>
      <c r="F166" s="275" t="str">
        <f>MID(Tabla3[[#This Row],[ID]],1,3)</f>
        <v>HT1</v>
      </c>
    </row>
    <row r="167" spans="1:6">
      <c r="A167" s="274">
        <f>'0.Datos Contacto'!$C$3</f>
        <v>4101</v>
      </c>
      <c r="B167" s="252" t="s">
        <v>542</v>
      </c>
      <c r="C1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7" s="265">
        <f>VLOOKUP(Tabla3[[#This Row],[ID]],Campos[],3,0)</f>
        <v>18</v>
      </c>
      <c r="E167" s="265">
        <f>VLOOKUP(Tabla3[[#This Row],[ID]],Campos[],5,0)</f>
        <v>18</v>
      </c>
      <c r="F167" s="275" t="str">
        <f>MID(Tabla3[[#This Row],[ID]],1,3)</f>
        <v>HT1</v>
      </c>
    </row>
    <row r="168" spans="1:6">
      <c r="A168" s="274">
        <f>'0.Datos Contacto'!$C$3</f>
        <v>4101</v>
      </c>
      <c r="B168" s="252" t="s">
        <v>543</v>
      </c>
      <c r="C1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8" s="265">
        <f>VLOOKUP(Tabla3[[#This Row],[ID]],Campos[],3,0)</f>
        <v>18</v>
      </c>
      <c r="E168" s="265">
        <f>VLOOKUP(Tabla3[[#This Row],[ID]],Campos[],5,0)</f>
        <v>19</v>
      </c>
      <c r="F168" s="275" t="str">
        <f>MID(Tabla3[[#This Row],[ID]],1,3)</f>
        <v>HT1</v>
      </c>
    </row>
    <row r="169" spans="1:6">
      <c r="A169" s="274">
        <f>'0.Datos Contacto'!$C$3</f>
        <v>4101</v>
      </c>
      <c r="B169" s="252" t="s">
        <v>544</v>
      </c>
      <c r="C1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 s="265">
        <f>VLOOKUP(Tabla3[[#This Row],[ID]],Campos[],3,0)</f>
        <v>18</v>
      </c>
      <c r="E169" s="265">
        <f>VLOOKUP(Tabla3[[#This Row],[ID]],Campos[],5,0)</f>
        <v>20</v>
      </c>
      <c r="F169" s="275" t="str">
        <f>MID(Tabla3[[#This Row],[ID]],1,3)</f>
        <v>HT1</v>
      </c>
    </row>
    <row r="170" spans="1:6">
      <c r="A170" s="274">
        <f>'0.Datos Contacto'!$C$3</f>
        <v>4101</v>
      </c>
      <c r="B170" s="252" t="s">
        <v>545</v>
      </c>
      <c r="C1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0" s="265">
        <f>VLOOKUP(Tabla3[[#This Row],[ID]],Campos[],3,0)</f>
        <v>18</v>
      </c>
      <c r="E170" s="265">
        <f>VLOOKUP(Tabla3[[#This Row],[ID]],Campos[],5,0)</f>
        <v>21</v>
      </c>
      <c r="F170" s="275" t="str">
        <f>MID(Tabla3[[#This Row],[ID]],1,3)</f>
        <v>HT1</v>
      </c>
    </row>
    <row r="171" spans="1:6">
      <c r="A171" s="274">
        <f>'0.Datos Contacto'!$C$3</f>
        <v>4101</v>
      </c>
      <c r="B171" s="252" t="s">
        <v>546</v>
      </c>
      <c r="C1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1" s="265">
        <f>VLOOKUP(Tabla3[[#This Row],[ID]],Campos[],3,0)</f>
        <v>18</v>
      </c>
      <c r="E171" s="265">
        <f>VLOOKUP(Tabla3[[#This Row],[ID]],Campos[],5,0)</f>
        <v>22</v>
      </c>
      <c r="F171" s="275" t="str">
        <f>MID(Tabla3[[#This Row],[ID]],1,3)</f>
        <v>HT1</v>
      </c>
    </row>
    <row r="172" spans="1:6">
      <c r="A172" s="274">
        <f>'0.Datos Contacto'!$C$3</f>
        <v>4101</v>
      </c>
      <c r="B172" s="252" t="s">
        <v>547</v>
      </c>
      <c r="C1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2" s="265">
        <f>VLOOKUP(Tabla3[[#This Row],[ID]],Campos[],3,0)</f>
        <v>18</v>
      </c>
      <c r="E172" s="265">
        <f>VLOOKUP(Tabla3[[#This Row],[ID]],Campos[],5,0)</f>
        <v>23</v>
      </c>
      <c r="F172" s="275" t="str">
        <f>MID(Tabla3[[#This Row],[ID]],1,3)</f>
        <v>HT1</v>
      </c>
    </row>
    <row r="173" spans="1:6">
      <c r="A173" s="274">
        <f>'0.Datos Contacto'!$C$3</f>
        <v>4101</v>
      </c>
      <c r="B173" s="252" t="s">
        <v>548</v>
      </c>
      <c r="C1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 s="265">
        <f>VLOOKUP(Tabla3[[#This Row],[ID]],Campos[],3,0)</f>
        <v>18</v>
      </c>
      <c r="E173" s="265">
        <f>VLOOKUP(Tabla3[[#This Row],[ID]],Campos[],5,0)</f>
        <v>24</v>
      </c>
      <c r="F173" s="275" t="str">
        <f>MID(Tabla3[[#This Row],[ID]],1,3)</f>
        <v>HT1</v>
      </c>
    </row>
    <row r="174" spans="1:6">
      <c r="A174" s="274">
        <f>'0.Datos Contacto'!$C$3</f>
        <v>4101</v>
      </c>
      <c r="B174" s="252" t="s">
        <v>549</v>
      </c>
      <c r="C1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913961208.36000001</v>
      </c>
      <c r="D174" s="265">
        <f>VLOOKUP(Tabla3[[#This Row],[ID]],Campos[],3,0)</f>
        <v>18</v>
      </c>
      <c r="E174" s="265">
        <f>VLOOKUP(Tabla3[[#This Row],[ID]],Campos[],5,0)</f>
        <v>25</v>
      </c>
      <c r="F174" s="275" t="str">
        <f>MID(Tabla3[[#This Row],[ID]],1,3)</f>
        <v>HT1</v>
      </c>
    </row>
    <row r="175" spans="1:6">
      <c r="A175" s="274">
        <f>'0.Datos Contacto'!$C$3</f>
        <v>4101</v>
      </c>
      <c r="B175" s="252" t="s">
        <v>931</v>
      </c>
      <c r="C1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 s="265">
        <f>VLOOKUP(Tabla3[[#This Row],[ID]],Campos[],3,0)</f>
        <v>18</v>
      </c>
      <c r="E175" s="265">
        <f>VLOOKUP(Tabla3[[#This Row],[ID]],Campos[],5,0)</f>
        <v>27</v>
      </c>
      <c r="F175" s="275" t="str">
        <f>MID(Tabla3[[#This Row],[ID]],1,3)</f>
        <v>HT1</v>
      </c>
    </row>
    <row r="176" spans="1:6">
      <c r="A176" s="274">
        <f>'0.Datos Contacto'!$C$3</f>
        <v>4101</v>
      </c>
      <c r="B176" s="252" t="s">
        <v>932</v>
      </c>
      <c r="C1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 s="265">
        <f>VLOOKUP(Tabla3[[#This Row],[ID]],Campos[],3,0)</f>
        <v>18</v>
      </c>
      <c r="E176" s="265">
        <f>VLOOKUP(Tabla3[[#This Row],[ID]],Campos[],5,0)</f>
        <v>28</v>
      </c>
      <c r="F176" s="275" t="str">
        <f>MID(Tabla3[[#This Row],[ID]],1,3)</f>
        <v>HT1</v>
      </c>
    </row>
    <row r="177" spans="1:6">
      <c r="A177" s="274">
        <f>'0.Datos Contacto'!$C$3</f>
        <v>4101</v>
      </c>
      <c r="B177" s="252" t="s">
        <v>933</v>
      </c>
      <c r="C1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7" s="265">
        <f>VLOOKUP(Tabla3[[#This Row],[ID]],Campos[],3,0)</f>
        <v>18</v>
      </c>
      <c r="E177" s="265">
        <f>VLOOKUP(Tabla3[[#This Row],[ID]],Campos[],5,0)</f>
        <v>29</v>
      </c>
      <c r="F177" s="275" t="str">
        <f>MID(Tabla3[[#This Row],[ID]],1,3)</f>
        <v>HT1</v>
      </c>
    </row>
    <row r="178" spans="1:6">
      <c r="A178" s="274">
        <f>'0.Datos Contacto'!$C$3</f>
        <v>4101</v>
      </c>
      <c r="B178" s="252" t="s">
        <v>490</v>
      </c>
      <c r="C1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1953418286</v>
      </c>
      <c r="D178" s="265">
        <f>VLOOKUP(Tabla3[[#This Row],[ID]],Campos[],3,0)</f>
        <v>19</v>
      </c>
      <c r="E178" s="265">
        <f>VLOOKUP(Tabla3[[#This Row],[ID]],Campos[],5,0)</f>
        <v>3</v>
      </c>
      <c r="F178" s="275" t="str">
        <f>MID(Tabla3[[#This Row],[ID]],1,3)</f>
        <v>HT1</v>
      </c>
    </row>
    <row r="179" spans="1:6">
      <c r="A179" s="274">
        <f>'0.Datos Contacto'!$C$3</f>
        <v>4101</v>
      </c>
      <c r="B179" s="252" t="s">
        <v>550</v>
      </c>
      <c r="C1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1166081575</v>
      </c>
      <c r="D179" s="265">
        <f>VLOOKUP(Tabla3[[#This Row],[ID]],Campos[],3,0)</f>
        <v>19</v>
      </c>
      <c r="E179" s="265">
        <f>VLOOKUP(Tabla3[[#This Row],[ID]],Campos[],5,0)</f>
        <v>5</v>
      </c>
      <c r="F179" s="275" t="str">
        <f>MID(Tabla3[[#This Row],[ID]],1,3)</f>
        <v>HT1</v>
      </c>
    </row>
    <row r="180" spans="1:6">
      <c r="A180" s="274">
        <f>'0.Datos Contacto'!$C$3</f>
        <v>4101</v>
      </c>
      <c r="B180" s="252" t="s">
        <v>551</v>
      </c>
      <c r="C1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0" s="265">
        <f>VLOOKUP(Tabla3[[#This Row],[ID]],Campos[],3,0)</f>
        <v>19</v>
      </c>
      <c r="E180" s="265">
        <f>VLOOKUP(Tabla3[[#This Row],[ID]],Campos[],5,0)</f>
        <v>6</v>
      </c>
      <c r="F180" s="275" t="str">
        <f>MID(Tabla3[[#This Row],[ID]],1,3)</f>
        <v>HT1</v>
      </c>
    </row>
    <row r="181" spans="1:6">
      <c r="A181" s="274">
        <f>'0.Datos Contacto'!$C$3</f>
        <v>4101</v>
      </c>
      <c r="B181" s="252" t="s">
        <v>552</v>
      </c>
      <c r="C1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 s="265">
        <f>VLOOKUP(Tabla3[[#This Row],[ID]],Campos[],3,0)</f>
        <v>19</v>
      </c>
      <c r="E181" s="265">
        <f>VLOOKUP(Tabla3[[#This Row],[ID]],Campos[],5,0)</f>
        <v>7</v>
      </c>
      <c r="F181" s="275" t="str">
        <f>MID(Tabla3[[#This Row],[ID]],1,3)</f>
        <v>HT1</v>
      </c>
    </row>
    <row r="182" spans="1:6">
      <c r="A182" s="274">
        <f>'0.Datos Contacto'!$C$3</f>
        <v>4101</v>
      </c>
      <c r="B182" s="252" t="s">
        <v>553</v>
      </c>
      <c r="C1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 s="265">
        <f>VLOOKUP(Tabla3[[#This Row],[ID]],Campos[],3,0)</f>
        <v>19</v>
      </c>
      <c r="E182" s="265">
        <f>VLOOKUP(Tabla3[[#This Row],[ID]],Campos[],5,0)</f>
        <v>8</v>
      </c>
      <c r="F182" s="275" t="str">
        <f>MID(Tabla3[[#This Row],[ID]],1,3)</f>
        <v>HT1</v>
      </c>
    </row>
    <row r="183" spans="1:6">
      <c r="A183" s="274">
        <f>'0.Datos Contacto'!$C$3</f>
        <v>4101</v>
      </c>
      <c r="B183" s="252" t="s">
        <v>554</v>
      </c>
      <c r="C1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115257493</v>
      </c>
      <c r="D183" s="265">
        <f>VLOOKUP(Tabla3[[#This Row],[ID]],Campos[],3,0)</f>
        <v>19</v>
      </c>
      <c r="E183" s="265">
        <f>VLOOKUP(Tabla3[[#This Row],[ID]],Campos[],5,0)</f>
        <v>9</v>
      </c>
      <c r="F183" s="275" t="str">
        <f>MID(Tabla3[[#This Row],[ID]],1,3)</f>
        <v>HT1</v>
      </c>
    </row>
    <row r="184" spans="1:6">
      <c r="A184" s="274">
        <f>'0.Datos Contacto'!$C$3</f>
        <v>4101</v>
      </c>
      <c r="B184" s="252" t="s">
        <v>555</v>
      </c>
      <c r="C1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4" s="265">
        <f>VLOOKUP(Tabla3[[#This Row],[ID]],Campos[],3,0)</f>
        <v>19</v>
      </c>
      <c r="E184" s="265">
        <f>VLOOKUP(Tabla3[[#This Row],[ID]],Campos[],5,0)</f>
        <v>10</v>
      </c>
      <c r="F184" s="275" t="str">
        <f>MID(Tabla3[[#This Row],[ID]],1,3)</f>
        <v>HT1</v>
      </c>
    </row>
    <row r="185" spans="1:6">
      <c r="A185" s="274">
        <f>'0.Datos Contacto'!$C$3</f>
        <v>4101</v>
      </c>
      <c r="B185" s="252" t="s">
        <v>556</v>
      </c>
      <c r="C1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 s="265">
        <f>VLOOKUP(Tabla3[[#This Row],[ID]],Campos[],3,0)</f>
        <v>19</v>
      </c>
      <c r="E185" s="265">
        <f>VLOOKUP(Tabla3[[#This Row],[ID]],Campos[],5,0)</f>
        <v>11</v>
      </c>
      <c r="F185" s="275" t="str">
        <f>MID(Tabla3[[#This Row],[ID]],1,3)</f>
        <v>HT1</v>
      </c>
    </row>
    <row r="186" spans="1:6">
      <c r="A186" s="274">
        <f>'0.Datos Contacto'!$C$3</f>
        <v>4101</v>
      </c>
      <c r="B186" s="252" t="s">
        <v>557</v>
      </c>
      <c r="C1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 s="265">
        <f>VLOOKUP(Tabla3[[#This Row],[ID]],Campos[],3,0)</f>
        <v>19</v>
      </c>
      <c r="E186" s="265">
        <f>VLOOKUP(Tabla3[[#This Row],[ID]],Campos[],5,0)</f>
        <v>12</v>
      </c>
      <c r="F186" s="275" t="str">
        <f>MID(Tabla3[[#This Row],[ID]],1,3)</f>
        <v>HT1</v>
      </c>
    </row>
    <row r="187" spans="1:6">
      <c r="A187" s="274">
        <f>'0.Datos Contacto'!$C$3</f>
        <v>4101</v>
      </c>
      <c r="B187" s="252" t="s">
        <v>558</v>
      </c>
      <c r="C1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 s="265">
        <f>VLOOKUP(Tabla3[[#This Row],[ID]],Campos[],3,0)</f>
        <v>19</v>
      </c>
      <c r="E187" s="265">
        <f>VLOOKUP(Tabla3[[#This Row],[ID]],Campos[],5,0)</f>
        <v>13</v>
      </c>
      <c r="F187" s="275" t="str">
        <f>MID(Tabla3[[#This Row],[ID]],1,3)</f>
        <v>HT1</v>
      </c>
    </row>
    <row r="188" spans="1:6">
      <c r="A188" s="274">
        <f>'0.Datos Contacto'!$C$3</f>
        <v>4101</v>
      </c>
      <c r="B188" s="252" t="s">
        <v>559</v>
      </c>
      <c r="C1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8" s="265">
        <f>VLOOKUP(Tabla3[[#This Row],[ID]],Campos[],3,0)</f>
        <v>19</v>
      </c>
      <c r="E188" s="265">
        <f>VLOOKUP(Tabla3[[#This Row],[ID]],Campos[],5,0)</f>
        <v>14</v>
      </c>
      <c r="F188" s="275" t="str">
        <f>MID(Tabla3[[#This Row],[ID]],1,3)</f>
        <v>HT1</v>
      </c>
    </row>
    <row r="189" spans="1:6">
      <c r="A189" s="274">
        <f>'0.Datos Contacto'!$C$3</f>
        <v>4101</v>
      </c>
      <c r="B189" s="252" t="s">
        <v>560</v>
      </c>
      <c r="C1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 s="265">
        <f>VLOOKUP(Tabla3[[#This Row],[ID]],Campos[],3,0)</f>
        <v>19</v>
      </c>
      <c r="E189" s="265">
        <f>VLOOKUP(Tabla3[[#This Row],[ID]],Campos[],5,0)</f>
        <v>15</v>
      </c>
      <c r="F189" s="275" t="str">
        <f>MID(Tabla3[[#This Row],[ID]],1,3)</f>
        <v>HT1</v>
      </c>
    </row>
    <row r="190" spans="1:6">
      <c r="A190" s="274">
        <f>'0.Datos Contacto'!$C$3</f>
        <v>4101</v>
      </c>
      <c r="B190" s="252" t="s">
        <v>561</v>
      </c>
      <c r="C1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665773820.63999999</v>
      </c>
      <c r="D190" s="265">
        <f>VLOOKUP(Tabla3[[#This Row],[ID]],Campos[],3,0)</f>
        <v>19</v>
      </c>
      <c r="E190" s="265">
        <f>VLOOKUP(Tabla3[[#This Row],[ID]],Campos[],5,0)</f>
        <v>16</v>
      </c>
      <c r="F190" s="275" t="str">
        <f>MID(Tabla3[[#This Row],[ID]],1,3)</f>
        <v>HT1</v>
      </c>
    </row>
    <row r="191" spans="1:6">
      <c r="A191" s="274">
        <f>'0.Datos Contacto'!$C$3</f>
        <v>4101</v>
      </c>
      <c r="B191" s="252" t="s">
        <v>562</v>
      </c>
      <c r="C1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 s="265">
        <f>VLOOKUP(Tabla3[[#This Row],[ID]],Campos[],3,0)</f>
        <v>19</v>
      </c>
      <c r="E191" s="265">
        <f>VLOOKUP(Tabla3[[#This Row],[ID]],Campos[],5,0)</f>
        <v>17</v>
      </c>
      <c r="F191" s="275" t="str">
        <f>MID(Tabla3[[#This Row],[ID]],1,3)</f>
        <v>HT1</v>
      </c>
    </row>
    <row r="192" spans="1:6">
      <c r="A192" s="274">
        <f>'0.Datos Contacto'!$C$3</f>
        <v>4101</v>
      </c>
      <c r="B192" s="252" t="s">
        <v>563</v>
      </c>
      <c r="C1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 s="265">
        <f>VLOOKUP(Tabla3[[#This Row],[ID]],Campos[],3,0)</f>
        <v>19</v>
      </c>
      <c r="E192" s="265">
        <f>VLOOKUP(Tabla3[[#This Row],[ID]],Campos[],5,0)</f>
        <v>18</v>
      </c>
      <c r="F192" s="275" t="str">
        <f>MID(Tabla3[[#This Row],[ID]],1,3)</f>
        <v>HT1</v>
      </c>
    </row>
    <row r="193" spans="1:6">
      <c r="A193" s="274">
        <f>'0.Datos Contacto'!$C$3</f>
        <v>4101</v>
      </c>
      <c r="B193" s="252" t="s">
        <v>564</v>
      </c>
      <c r="C1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 s="265">
        <f>VLOOKUP(Tabla3[[#This Row],[ID]],Campos[],3,0)</f>
        <v>19</v>
      </c>
      <c r="E193" s="265">
        <f>VLOOKUP(Tabla3[[#This Row],[ID]],Campos[],5,0)</f>
        <v>19</v>
      </c>
      <c r="F193" s="275" t="str">
        <f>MID(Tabla3[[#This Row],[ID]],1,3)</f>
        <v>HT1</v>
      </c>
    </row>
    <row r="194" spans="1:6">
      <c r="A194" s="274">
        <f>'0.Datos Contacto'!$C$3</f>
        <v>4101</v>
      </c>
      <c r="B194" s="252" t="s">
        <v>565</v>
      </c>
      <c r="C1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4" s="265">
        <f>VLOOKUP(Tabla3[[#This Row],[ID]],Campos[],3,0)</f>
        <v>19</v>
      </c>
      <c r="E194" s="265">
        <f>VLOOKUP(Tabla3[[#This Row],[ID]],Campos[],5,0)</f>
        <v>20</v>
      </c>
      <c r="F194" s="275" t="str">
        <f>MID(Tabla3[[#This Row],[ID]],1,3)</f>
        <v>HT1</v>
      </c>
    </row>
    <row r="195" spans="1:6">
      <c r="A195" s="274">
        <f>'0.Datos Contacto'!$C$3</f>
        <v>4101</v>
      </c>
      <c r="B195" s="252" t="s">
        <v>566</v>
      </c>
      <c r="C1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5" s="265">
        <f>VLOOKUP(Tabla3[[#This Row],[ID]],Campos[],3,0)</f>
        <v>19</v>
      </c>
      <c r="E195" s="265">
        <f>VLOOKUP(Tabla3[[#This Row],[ID]],Campos[],5,0)</f>
        <v>21</v>
      </c>
      <c r="F195" s="275" t="str">
        <f>MID(Tabla3[[#This Row],[ID]],1,3)</f>
        <v>HT1</v>
      </c>
    </row>
    <row r="196" spans="1:6">
      <c r="A196" s="274">
        <f>'0.Datos Contacto'!$C$3</f>
        <v>4101</v>
      </c>
      <c r="B196" s="252" t="s">
        <v>567</v>
      </c>
      <c r="C1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 s="265">
        <f>VLOOKUP(Tabla3[[#This Row],[ID]],Campos[],3,0)</f>
        <v>19</v>
      </c>
      <c r="E196" s="265">
        <f>VLOOKUP(Tabla3[[#This Row],[ID]],Campos[],5,0)</f>
        <v>22</v>
      </c>
      <c r="F196" s="275" t="str">
        <f>MID(Tabla3[[#This Row],[ID]],1,3)</f>
        <v>HT1</v>
      </c>
    </row>
    <row r="197" spans="1:6">
      <c r="A197" s="274">
        <f>'0.Datos Contacto'!$C$3</f>
        <v>4101</v>
      </c>
      <c r="B197" s="252" t="s">
        <v>568</v>
      </c>
      <c r="C1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 s="265">
        <f>VLOOKUP(Tabla3[[#This Row],[ID]],Campos[],3,0)</f>
        <v>19</v>
      </c>
      <c r="E197" s="265">
        <f>VLOOKUP(Tabla3[[#This Row],[ID]],Campos[],5,0)</f>
        <v>23</v>
      </c>
      <c r="F197" s="275" t="str">
        <f>MID(Tabla3[[#This Row],[ID]],1,3)</f>
        <v>HT1</v>
      </c>
    </row>
    <row r="198" spans="1:6">
      <c r="A198" s="274">
        <f>'0.Datos Contacto'!$C$3</f>
        <v>4101</v>
      </c>
      <c r="B198" s="252" t="s">
        <v>569</v>
      </c>
      <c r="C1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 s="265">
        <f>VLOOKUP(Tabla3[[#This Row],[ID]],Campos[],3,0)</f>
        <v>19</v>
      </c>
      <c r="E198" s="265">
        <f>VLOOKUP(Tabla3[[#This Row],[ID]],Campos[],5,0)</f>
        <v>24</v>
      </c>
      <c r="F198" s="275" t="str">
        <f>MID(Tabla3[[#This Row],[ID]],1,3)</f>
        <v>HT1</v>
      </c>
    </row>
    <row r="199" spans="1:6">
      <c r="A199" s="274">
        <f>'0.Datos Contacto'!$C$3</f>
        <v>4101</v>
      </c>
      <c r="B199" s="252" t="s">
        <v>570</v>
      </c>
      <c r="C1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1947112888.6399999</v>
      </c>
      <c r="D199" s="265">
        <f>VLOOKUP(Tabla3[[#This Row],[ID]],Campos[],3,0)</f>
        <v>19</v>
      </c>
      <c r="E199" s="265">
        <f>VLOOKUP(Tabla3[[#This Row],[ID]],Campos[],5,0)</f>
        <v>25</v>
      </c>
      <c r="F199" s="275" t="str">
        <f>MID(Tabla3[[#This Row],[ID]],1,3)</f>
        <v>HT1</v>
      </c>
    </row>
    <row r="200" spans="1:6">
      <c r="A200" s="274">
        <f>'0.Datos Contacto'!$C$3</f>
        <v>4101</v>
      </c>
      <c r="B200" s="252" t="s">
        <v>934</v>
      </c>
      <c r="C2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0" s="265">
        <f>VLOOKUP(Tabla3[[#This Row],[ID]],Campos[],3,0)</f>
        <v>19</v>
      </c>
      <c r="E200" s="265">
        <f>VLOOKUP(Tabla3[[#This Row],[ID]],Campos[],5,0)</f>
        <v>27</v>
      </c>
      <c r="F200" s="275" t="str">
        <f>MID(Tabla3[[#This Row],[ID]],1,3)</f>
        <v>HT1</v>
      </c>
    </row>
    <row r="201" spans="1:6">
      <c r="A201" s="274">
        <f>'0.Datos Contacto'!$C$3</f>
        <v>4101</v>
      </c>
      <c r="B201" s="252" t="s">
        <v>935</v>
      </c>
      <c r="C2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1" s="265">
        <f>VLOOKUP(Tabla3[[#This Row],[ID]],Campos[],3,0)</f>
        <v>19</v>
      </c>
      <c r="E201" s="265">
        <f>VLOOKUP(Tabla3[[#This Row],[ID]],Campos[],5,0)</f>
        <v>28</v>
      </c>
      <c r="F201" s="275" t="str">
        <f>MID(Tabla3[[#This Row],[ID]],1,3)</f>
        <v>HT1</v>
      </c>
    </row>
    <row r="202" spans="1:6">
      <c r="A202" s="274">
        <f>'0.Datos Contacto'!$C$3</f>
        <v>4101</v>
      </c>
      <c r="B202" s="252" t="s">
        <v>936</v>
      </c>
      <c r="C2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2" s="265">
        <f>VLOOKUP(Tabla3[[#This Row],[ID]],Campos[],3,0)</f>
        <v>19</v>
      </c>
      <c r="E202" s="265">
        <f>VLOOKUP(Tabla3[[#This Row],[ID]],Campos[],5,0)</f>
        <v>29</v>
      </c>
      <c r="F202" s="275" t="str">
        <f>MID(Tabla3[[#This Row],[ID]],1,3)</f>
        <v>HT1</v>
      </c>
    </row>
    <row r="203" spans="1:6">
      <c r="A203" s="274">
        <f>'0.Datos Contacto'!$C$3</f>
        <v>4101</v>
      </c>
      <c r="B203" s="252" t="s">
        <v>491</v>
      </c>
      <c r="C2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3978073523</v>
      </c>
      <c r="D203" s="265">
        <f>VLOOKUP(Tabla3[[#This Row],[ID]],Campos[],3,0)</f>
        <v>20</v>
      </c>
      <c r="E203" s="265">
        <f>VLOOKUP(Tabla3[[#This Row],[ID]],Campos[],5,0)</f>
        <v>3</v>
      </c>
      <c r="F203" s="275" t="str">
        <f>MID(Tabla3[[#This Row],[ID]],1,3)</f>
        <v>HT1</v>
      </c>
    </row>
    <row r="204" spans="1:6">
      <c r="A204" s="274">
        <f>'0.Datos Contacto'!$C$3</f>
        <v>4101</v>
      </c>
      <c r="B204" s="252" t="s">
        <v>571</v>
      </c>
      <c r="C2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2126595819</v>
      </c>
      <c r="D204" s="265">
        <f>VLOOKUP(Tabla3[[#This Row],[ID]],Campos[],3,0)</f>
        <v>20</v>
      </c>
      <c r="E204" s="265">
        <f>VLOOKUP(Tabla3[[#This Row],[ID]],Campos[],5,0)</f>
        <v>5</v>
      </c>
      <c r="F204" s="275" t="str">
        <f>MID(Tabla3[[#This Row],[ID]],1,3)</f>
        <v>HT1</v>
      </c>
    </row>
    <row r="205" spans="1:6">
      <c r="A205" s="274">
        <f>'0.Datos Contacto'!$C$3</f>
        <v>4101</v>
      </c>
      <c r="B205" s="252" t="s">
        <v>572</v>
      </c>
      <c r="C2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5" s="265">
        <f>VLOOKUP(Tabla3[[#This Row],[ID]],Campos[],3,0)</f>
        <v>20</v>
      </c>
      <c r="E205" s="265">
        <f>VLOOKUP(Tabla3[[#This Row],[ID]],Campos[],5,0)</f>
        <v>6</v>
      </c>
      <c r="F205" s="275" t="str">
        <f>MID(Tabla3[[#This Row],[ID]],1,3)</f>
        <v>HT1</v>
      </c>
    </row>
    <row r="206" spans="1:6">
      <c r="A206" s="274">
        <f>'0.Datos Contacto'!$C$3</f>
        <v>4101</v>
      </c>
      <c r="B206" s="252" t="s">
        <v>573</v>
      </c>
      <c r="C2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6" s="265">
        <f>VLOOKUP(Tabla3[[#This Row],[ID]],Campos[],3,0)</f>
        <v>20</v>
      </c>
      <c r="E206" s="265">
        <f>VLOOKUP(Tabla3[[#This Row],[ID]],Campos[],5,0)</f>
        <v>7</v>
      </c>
      <c r="F206" s="275" t="str">
        <f>MID(Tabla3[[#This Row],[ID]],1,3)</f>
        <v>HT1</v>
      </c>
    </row>
    <row r="207" spans="1:6">
      <c r="A207" s="274">
        <f>'0.Datos Contacto'!$C$3</f>
        <v>4101</v>
      </c>
      <c r="B207" s="252" t="s">
        <v>574</v>
      </c>
      <c r="C2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7" s="265">
        <f>VLOOKUP(Tabla3[[#This Row],[ID]],Campos[],3,0)</f>
        <v>20</v>
      </c>
      <c r="E207" s="265">
        <f>VLOOKUP(Tabla3[[#This Row],[ID]],Campos[],5,0)</f>
        <v>8</v>
      </c>
      <c r="F207" s="275" t="str">
        <f>MID(Tabla3[[#This Row],[ID]],1,3)</f>
        <v>HT1</v>
      </c>
    </row>
    <row r="208" spans="1:6">
      <c r="A208" s="274">
        <f>'0.Datos Contacto'!$C$3</f>
        <v>4101</v>
      </c>
      <c r="B208" s="252" t="s">
        <v>575</v>
      </c>
      <c r="C2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548675592</v>
      </c>
      <c r="D208" s="265">
        <f>VLOOKUP(Tabla3[[#This Row],[ID]],Campos[],3,0)</f>
        <v>20</v>
      </c>
      <c r="E208" s="265">
        <f>VLOOKUP(Tabla3[[#This Row],[ID]],Campos[],5,0)</f>
        <v>9</v>
      </c>
      <c r="F208" s="275" t="str">
        <f>MID(Tabla3[[#This Row],[ID]],1,3)</f>
        <v>HT1</v>
      </c>
    </row>
    <row r="209" spans="1:6">
      <c r="A209" s="274">
        <f>'0.Datos Contacto'!$C$3</f>
        <v>4101</v>
      </c>
      <c r="B209" s="252" t="s">
        <v>576</v>
      </c>
      <c r="C2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9" s="265">
        <f>VLOOKUP(Tabla3[[#This Row],[ID]],Campos[],3,0)</f>
        <v>20</v>
      </c>
      <c r="E209" s="265">
        <f>VLOOKUP(Tabla3[[#This Row],[ID]],Campos[],5,0)</f>
        <v>10</v>
      </c>
      <c r="F209" s="275" t="str">
        <f>MID(Tabla3[[#This Row],[ID]],1,3)</f>
        <v>HT1</v>
      </c>
    </row>
    <row r="210" spans="1:6">
      <c r="A210" s="274">
        <f>'0.Datos Contacto'!$C$3</f>
        <v>4101</v>
      </c>
      <c r="B210" s="252" t="s">
        <v>577</v>
      </c>
      <c r="C2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0" s="265">
        <f>VLOOKUP(Tabla3[[#This Row],[ID]],Campos[],3,0)</f>
        <v>20</v>
      </c>
      <c r="E210" s="265">
        <f>VLOOKUP(Tabla3[[#This Row],[ID]],Campos[],5,0)</f>
        <v>11</v>
      </c>
      <c r="F210" s="275" t="str">
        <f>MID(Tabla3[[#This Row],[ID]],1,3)</f>
        <v>HT1</v>
      </c>
    </row>
    <row r="211" spans="1:6">
      <c r="A211" s="274">
        <f>'0.Datos Contacto'!$C$3</f>
        <v>4101</v>
      </c>
      <c r="B211" s="252" t="s">
        <v>578</v>
      </c>
      <c r="C2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1" s="265">
        <f>VLOOKUP(Tabla3[[#This Row],[ID]],Campos[],3,0)</f>
        <v>20</v>
      </c>
      <c r="E211" s="265">
        <f>VLOOKUP(Tabla3[[#This Row],[ID]],Campos[],5,0)</f>
        <v>12</v>
      </c>
      <c r="F211" s="275" t="str">
        <f>MID(Tabla3[[#This Row],[ID]],1,3)</f>
        <v>HT1</v>
      </c>
    </row>
    <row r="212" spans="1:6">
      <c r="A212" s="274">
        <f>'0.Datos Contacto'!$C$3</f>
        <v>4101</v>
      </c>
      <c r="B212" s="252" t="s">
        <v>579</v>
      </c>
      <c r="C2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2" s="265">
        <f>VLOOKUP(Tabla3[[#This Row],[ID]],Campos[],3,0)</f>
        <v>20</v>
      </c>
      <c r="E212" s="265">
        <f>VLOOKUP(Tabla3[[#This Row],[ID]],Campos[],5,0)</f>
        <v>13</v>
      </c>
      <c r="F212" s="275" t="str">
        <f>MID(Tabla3[[#This Row],[ID]],1,3)</f>
        <v>HT1</v>
      </c>
    </row>
    <row r="213" spans="1:6">
      <c r="A213" s="274">
        <f>'0.Datos Contacto'!$C$3</f>
        <v>4101</v>
      </c>
      <c r="B213" s="252" t="s">
        <v>580</v>
      </c>
      <c r="C2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 s="265">
        <f>VLOOKUP(Tabla3[[#This Row],[ID]],Campos[],3,0)</f>
        <v>20</v>
      </c>
      <c r="E213" s="265">
        <f>VLOOKUP(Tabla3[[#This Row],[ID]],Campos[],5,0)</f>
        <v>14</v>
      </c>
      <c r="F213" s="275" t="str">
        <f>MID(Tabla3[[#This Row],[ID]],1,3)</f>
        <v>HT1</v>
      </c>
    </row>
    <row r="214" spans="1:6">
      <c r="A214" s="274">
        <f>'0.Datos Contacto'!$C$3</f>
        <v>4101</v>
      </c>
      <c r="B214" s="252" t="s">
        <v>581</v>
      </c>
      <c r="C2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 s="265">
        <f>VLOOKUP(Tabla3[[#This Row],[ID]],Campos[],3,0)</f>
        <v>20</v>
      </c>
      <c r="E214" s="265">
        <f>VLOOKUP(Tabla3[[#This Row],[ID]],Campos[],5,0)</f>
        <v>15</v>
      </c>
      <c r="F214" s="275" t="str">
        <f>MID(Tabla3[[#This Row],[ID]],1,3)</f>
        <v>HT1</v>
      </c>
    </row>
    <row r="215" spans="1:6">
      <c r="A215" s="274">
        <f>'0.Datos Contacto'!$C$3</f>
        <v>4101</v>
      </c>
      <c r="B215" s="252" t="s">
        <v>582</v>
      </c>
      <c r="C2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595741727</v>
      </c>
      <c r="D215" s="265">
        <f>VLOOKUP(Tabla3[[#This Row],[ID]],Campos[],3,0)</f>
        <v>20</v>
      </c>
      <c r="E215" s="265">
        <f>VLOOKUP(Tabla3[[#This Row],[ID]],Campos[],5,0)</f>
        <v>16</v>
      </c>
      <c r="F215" s="275" t="str">
        <f>MID(Tabla3[[#This Row],[ID]],1,3)</f>
        <v>HT1</v>
      </c>
    </row>
    <row r="216" spans="1:6">
      <c r="A216" s="274">
        <f>'0.Datos Contacto'!$C$3</f>
        <v>4101</v>
      </c>
      <c r="B216" s="252" t="s">
        <v>583</v>
      </c>
      <c r="C2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216" s="265">
        <f>VLOOKUP(Tabla3[[#This Row],[ID]],Campos[],3,0)</f>
        <v>20</v>
      </c>
      <c r="E216" s="265">
        <f>VLOOKUP(Tabla3[[#This Row],[ID]],Campos[],5,0)</f>
        <v>17</v>
      </c>
      <c r="F216" s="275" t="str">
        <f>MID(Tabla3[[#This Row],[ID]],1,3)</f>
        <v>HT1</v>
      </c>
    </row>
    <row r="217" spans="1:6">
      <c r="A217" s="274">
        <f>'0.Datos Contacto'!$C$3</f>
        <v>4101</v>
      </c>
      <c r="B217" s="252" t="s">
        <v>584</v>
      </c>
      <c r="C2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7" s="265">
        <f>VLOOKUP(Tabla3[[#This Row],[ID]],Campos[],3,0)</f>
        <v>20</v>
      </c>
      <c r="E217" s="265">
        <f>VLOOKUP(Tabla3[[#This Row],[ID]],Campos[],5,0)</f>
        <v>18</v>
      </c>
      <c r="F217" s="275" t="str">
        <f>MID(Tabla3[[#This Row],[ID]],1,3)</f>
        <v>HT1</v>
      </c>
    </row>
    <row r="218" spans="1:6">
      <c r="A218" s="274">
        <f>'0.Datos Contacto'!$C$3</f>
        <v>4101</v>
      </c>
      <c r="B218" s="252" t="s">
        <v>585</v>
      </c>
      <c r="C2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8" s="265">
        <f>VLOOKUP(Tabla3[[#This Row],[ID]],Campos[],3,0)</f>
        <v>20</v>
      </c>
      <c r="E218" s="265">
        <f>VLOOKUP(Tabla3[[#This Row],[ID]],Campos[],5,0)</f>
        <v>19</v>
      </c>
      <c r="F218" s="275" t="str">
        <f>MID(Tabla3[[#This Row],[ID]],1,3)</f>
        <v>HT1</v>
      </c>
    </row>
    <row r="219" spans="1:6">
      <c r="A219" s="274">
        <f>'0.Datos Contacto'!$C$3</f>
        <v>4101</v>
      </c>
      <c r="B219" s="252" t="s">
        <v>586</v>
      </c>
      <c r="C2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9" s="265">
        <f>VLOOKUP(Tabla3[[#This Row],[ID]],Campos[],3,0)</f>
        <v>20</v>
      </c>
      <c r="E219" s="265">
        <f>VLOOKUP(Tabla3[[#This Row],[ID]],Campos[],5,0)</f>
        <v>20</v>
      </c>
      <c r="F219" s="275" t="str">
        <f>MID(Tabla3[[#This Row],[ID]],1,3)</f>
        <v>HT1</v>
      </c>
    </row>
    <row r="220" spans="1:6">
      <c r="A220" s="274">
        <f>'0.Datos Contacto'!$C$3</f>
        <v>4101</v>
      </c>
      <c r="B220" s="252" t="s">
        <v>587</v>
      </c>
      <c r="C2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20" s="265">
        <f>VLOOKUP(Tabla3[[#This Row],[ID]],Campos[],3,0)</f>
        <v>20</v>
      </c>
      <c r="E220" s="265">
        <f>VLOOKUP(Tabla3[[#This Row],[ID]],Campos[],5,0)</f>
        <v>21</v>
      </c>
      <c r="F220" s="275" t="str">
        <f>MID(Tabla3[[#This Row],[ID]],1,3)</f>
        <v>HT1</v>
      </c>
    </row>
    <row r="221" spans="1:6">
      <c r="A221" s="274">
        <f>'0.Datos Contacto'!$C$3</f>
        <v>4101</v>
      </c>
      <c r="B221" s="252" t="s">
        <v>588</v>
      </c>
      <c r="C2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21" s="265">
        <f>VLOOKUP(Tabla3[[#This Row],[ID]],Campos[],3,0)</f>
        <v>20</v>
      </c>
      <c r="E221" s="265">
        <f>VLOOKUP(Tabla3[[#This Row],[ID]],Campos[],5,0)</f>
        <v>22</v>
      </c>
      <c r="F221" s="275" t="str">
        <f>MID(Tabla3[[#This Row],[ID]],1,3)</f>
        <v>HT1</v>
      </c>
    </row>
    <row r="222" spans="1:6">
      <c r="A222" s="274">
        <f>'0.Datos Contacto'!$C$3</f>
        <v>4101</v>
      </c>
      <c r="B222" s="252" t="s">
        <v>589</v>
      </c>
      <c r="C2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22" s="265">
        <f>VLOOKUP(Tabla3[[#This Row],[ID]],Campos[],3,0)</f>
        <v>20</v>
      </c>
      <c r="E222" s="265">
        <f>VLOOKUP(Tabla3[[#This Row],[ID]],Campos[],5,0)</f>
        <v>23</v>
      </c>
      <c r="F222" s="275" t="str">
        <f>MID(Tabla3[[#This Row],[ID]],1,3)</f>
        <v>HT1</v>
      </c>
    </row>
    <row r="223" spans="1:6">
      <c r="A223" s="274">
        <f>'0.Datos Contacto'!$C$3</f>
        <v>4101</v>
      </c>
      <c r="B223" s="252" t="s">
        <v>590</v>
      </c>
      <c r="C2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23" s="265">
        <f>VLOOKUP(Tabla3[[#This Row],[ID]],Campos[],3,0)</f>
        <v>20</v>
      </c>
      <c r="E223" s="265">
        <f>VLOOKUP(Tabla3[[#This Row],[ID]],Campos[],5,0)</f>
        <v>24</v>
      </c>
      <c r="F223" s="275" t="str">
        <f>MID(Tabla3[[#This Row],[ID]],1,3)</f>
        <v>HT1</v>
      </c>
    </row>
    <row r="224" spans="1:6">
      <c r="A224" s="274">
        <f>'0.Datos Contacto'!$C$3</f>
        <v>4101</v>
      </c>
      <c r="B224" s="252" t="s">
        <v>591</v>
      </c>
      <c r="C2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3326002746</v>
      </c>
      <c r="D224" s="265">
        <f>VLOOKUP(Tabla3[[#This Row],[ID]],Campos[],3,0)</f>
        <v>20</v>
      </c>
      <c r="E224" s="265">
        <f>VLOOKUP(Tabla3[[#This Row],[ID]],Campos[],5,0)</f>
        <v>25</v>
      </c>
      <c r="F224" s="275" t="str">
        <f>MID(Tabla3[[#This Row],[ID]],1,3)</f>
        <v>HT1</v>
      </c>
    </row>
    <row r="225" spans="1:6">
      <c r="A225" s="274">
        <f>'0.Datos Contacto'!$C$3</f>
        <v>4101</v>
      </c>
      <c r="B225" s="252" t="s">
        <v>937</v>
      </c>
      <c r="C2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25" s="265">
        <f>VLOOKUP(Tabla3[[#This Row],[ID]],Campos[],3,0)</f>
        <v>20</v>
      </c>
      <c r="E225" s="265">
        <f>VLOOKUP(Tabla3[[#This Row],[ID]],Campos[],5,0)</f>
        <v>27</v>
      </c>
      <c r="F225" s="275" t="str">
        <f>MID(Tabla3[[#This Row],[ID]],1,3)</f>
        <v>HT1</v>
      </c>
    </row>
    <row r="226" spans="1:6">
      <c r="A226" s="274">
        <f>'0.Datos Contacto'!$C$3</f>
        <v>4101</v>
      </c>
      <c r="B226" s="252" t="s">
        <v>938</v>
      </c>
      <c r="C2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26" s="265">
        <f>VLOOKUP(Tabla3[[#This Row],[ID]],Campos[],3,0)</f>
        <v>20</v>
      </c>
      <c r="E226" s="265">
        <f>VLOOKUP(Tabla3[[#This Row],[ID]],Campos[],5,0)</f>
        <v>28</v>
      </c>
      <c r="F226" s="275" t="str">
        <f>MID(Tabla3[[#This Row],[ID]],1,3)</f>
        <v>HT1</v>
      </c>
    </row>
    <row r="227" spans="1:6">
      <c r="A227" s="274">
        <f>'0.Datos Contacto'!$C$3</f>
        <v>4101</v>
      </c>
      <c r="B227" s="252" t="s">
        <v>939</v>
      </c>
      <c r="C2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27" s="265">
        <f>VLOOKUP(Tabla3[[#This Row],[ID]],Campos[],3,0)</f>
        <v>20</v>
      </c>
      <c r="E227" s="265">
        <f>VLOOKUP(Tabla3[[#This Row],[ID]],Campos[],5,0)</f>
        <v>29</v>
      </c>
      <c r="F227" s="275" t="str">
        <f>MID(Tabla3[[#This Row],[ID]],1,3)</f>
        <v>HT1</v>
      </c>
    </row>
    <row r="228" spans="1:6">
      <c r="A228" s="274">
        <f>'0.Datos Contacto'!$C$3</f>
        <v>4101</v>
      </c>
      <c r="B228" s="252" t="s">
        <v>492</v>
      </c>
      <c r="C2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1306379074</v>
      </c>
      <c r="D228" s="265">
        <f>VLOOKUP(Tabla3[[#This Row],[ID]],Campos[],3,0)</f>
        <v>21</v>
      </c>
      <c r="E228" s="265">
        <f>VLOOKUP(Tabla3[[#This Row],[ID]],Campos[],5,0)</f>
        <v>3</v>
      </c>
      <c r="F228" s="275" t="str">
        <f>MID(Tabla3[[#This Row],[ID]],1,3)</f>
        <v>HT1</v>
      </c>
    </row>
    <row r="229" spans="1:6">
      <c r="A229" s="274">
        <f>'0.Datos Contacto'!$C$3</f>
        <v>4101</v>
      </c>
      <c r="B229" s="252" t="s">
        <v>592</v>
      </c>
      <c r="C2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251425023</v>
      </c>
      <c r="D229" s="265">
        <f>VLOOKUP(Tabla3[[#This Row],[ID]],Campos[],3,0)</f>
        <v>21</v>
      </c>
      <c r="E229" s="265">
        <f>VLOOKUP(Tabla3[[#This Row],[ID]],Campos[],5,0)</f>
        <v>5</v>
      </c>
      <c r="F229" s="275" t="str">
        <f>MID(Tabla3[[#This Row],[ID]],1,3)</f>
        <v>HT1</v>
      </c>
    </row>
    <row r="230" spans="1:6">
      <c r="A230" s="274">
        <f>'0.Datos Contacto'!$C$3</f>
        <v>4101</v>
      </c>
      <c r="B230" s="252" t="s">
        <v>593</v>
      </c>
      <c r="C2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0" s="265">
        <f>VLOOKUP(Tabla3[[#This Row],[ID]],Campos[],3,0)</f>
        <v>21</v>
      </c>
      <c r="E230" s="265">
        <f>VLOOKUP(Tabla3[[#This Row],[ID]],Campos[],5,0)</f>
        <v>6</v>
      </c>
      <c r="F230" s="275" t="str">
        <f>MID(Tabla3[[#This Row],[ID]],1,3)</f>
        <v>HT1</v>
      </c>
    </row>
    <row r="231" spans="1:6">
      <c r="A231" s="274">
        <f>'0.Datos Contacto'!$C$3</f>
        <v>4101</v>
      </c>
      <c r="B231" s="252" t="s">
        <v>594</v>
      </c>
      <c r="C2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1" s="265">
        <f>VLOOKUP(Tabla3[[#This Row],[ID]],Campos[],3,0)</f>
        <v>21</v>
      </c>
      <c r="E231" s="265">
        <f>VLOOKUP(Tabla3[[#This Row],[ID]],Campos[],5,0)</f>
        <v>7</v>
      </c>
      <c r="F231" s="275" t="str">
        <f>MID(Tabla3[[#This Row],[ID]],1,3)</f>
        <v>HT1</v>
      </c>
    </row>
    <row r="232" spans="1:6">
      <c r="A232" s="274">
        <f>'0.Datos Contacto'!$C$3</f>
        <v>4101</v>
      </c>
      <c r="B232" s="252" t="s">
        <v>595</v>
      </c>
      <c r="C2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2" s="265">
        <f>VLOOKUP(Tabla3[[#This Row],[ID]],Campos[],3,0)</f>
        <v>21</v>
      </c>
      <c r="E232" s="265">
        <f>VLOOKUP(Tabla3[[#This Row],[ID]],Campos[],5,0)</f>
        <v>8</v>
      </c>
      <c r="F232" s="275" t="str">
        <f>MID(Tabla3[[#This Row],[ID]],1,3)</f>
        <v>HT1</v>
      </c>
    </row>
    <row r="233" spans="1:6">
      <c r="A233" s="274">
        <f>'0.Datos Contacto'!$C$3</f>
        <v>4101</v>
      </c>
      <c r="B233" s="252" t="s">
        <v>596</v>
      </c>
      <c r="C2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888970943.10000002</v>
      </c>
      <c r="D233" s="265">
        <f>VLOOKUP(Tabla3[[#This Row],[ID]],Campos[],3,0)</f>
        <v>21</v>
      </c>
      <c r="E233" s="265">
        <f>VLOOKUP(Tabla3[[#This Row],[ID]],Campos[],5,0)</f>
        <v>9</v>
      </c>
      <c r="F233" s="275" t="str">
        <f>MID(Tabla3[[#This Row],[ID]],1,3)</f>
        <v>HT1</v>
      </c>
    </row>
    <row r="234" spans="1:6">
      <c r="A234" s="274">
        <f>'0.Datos Contacto'!$C$3</f>
        <v>4101</v>
      </c>
      <c r="B234" s="252" t="s">
        <v>597</v>
      </c>
      <c r="C2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4" s="265">
        <f>VLOOKUP(Tabla3[[#This Row],[ID]],Campos[],3,0)</f>
        <v>21</v>
      </c>
      <c r="E234" s="265">
        <f>VLOOKUP(Tabla3[[#This Row],[ID]],Campos[],5,0)</f>
        <v>10</v>
      </c>
      <c r="F234" s="275" t="str">
        <f>MID(Tabla3[[#This Row],[ID]],1,3)</f>
        <v>HT1</v>
      </c>
    </row>
    <row r="235" spans="1:6">
      <c r="A235" s="274">
        <f>'0.Datos Contacto'!$C$3</f>
        <v>4101</v>
      </c>
      <c r="B235" s="252" t="s">
        <v>598</v>
      </c>
      <c r="C2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5" s="265">
        <f>VLOOKUP(Tabla3[[#This Row],[ID]],Campos[],3,0)</f>
        <v>21</v>
      </c>
      <c r="E235" s="265">
        <f>VLOOKUP(Tabla3[[#This Row],[ID]],Campos[],5,0)</f>
        <v>11</v>
      </c>
      <c r="F235" s="275" t="str">
        <f>MID(Tabla3[[#This Row],[ID]],1,3)</f>
        <v>HT1</v>
      </c>
    </row>
    <row r="236" spans="1:6">
      <c r="A236" s="274">
        <f>'0.Datos Contacto'!$C$3</f>
        <v>4101</v>
      </c>
      <c r="B236" s="252" t="s">
        <v>599</v>
      </c>
      <c r="C2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6" s="265">
        <f>VLOOKUP(Tabla3[[#This Row],[ID]],Campos[],3,0)</f>
        <v>21</v>
      </c>
      <c r="E236" s="265">
        <f>VLOOKUP(Tabla3[[#This Row],[ID]],Campos[],5,0)</f>
        <v>12</v>
      </c>
      <c r="F236" s="275" t="str">
        <f>MID(Tabla3[[#This Row],[ID]],1,3)</f>
        <v>HT1</v>
      </c>
    </row>
    <row r="237" spans="1:6">
      <c r="A237" s="274">
        <f>'0.Datos Contacto'!$C$3</f>
        <v>4101</v>
      </c>
      <c r="B237" s="252" t="s">
        <v>600</v>
      </c>
      <c r="C2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7" s="265">
        <f>VLOOKUP(Tabla3[[#This Row],[ID]],Campos[],3,0)</f>
        <v>21</v>
      </c>
      <c r="E237" s="265">
        <f>VLOOKUP(Tabla3[[#This Row],[ID]],Campos[],5,0)</f>
        <v>13</v>
      </c>
      <c r="F237" s="275" t="str">
        <f>MID(Tabla3[[#This Row],[ID]],1,3)</f>
        <v>HT1</v>
      </c>
    </row>
    <row r="238" spans="1:6">
      <c r="A238" s="274">
        <f>'0.Datos Contacto'!$C$3</f>
        <v>4101</v>
      </c>
      <c r="B238" s="252" t="s">
        <v>601</v>
      </c>
      <c r="C2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8" s="265">
        <f>VLOOKUP(Tabla3[[#This Row],[ID]],Campos[],3,0)</f>
        <v>21</v>
      </c>
      <c r="E238" s="265">
        <f>VLOOKUP(Tabla3[[#This Row],[ID]],Campos[],5,0)</f>
        <v>14</v>
      </c>
      <c r="F238" s="275" t="str">
        <f>MID(Tabla3[[#This Row],[ID]],1,3)</f>
        <v>HT1</v>
      </c>
    </row>
    <row r="239" spans="1:6">
      <c r="A239" s="274">
        <f>'0.Datos Contacto'!$C$3</f>
        <v>4101</v>
      </c>
      <c r="B239" s="252" t="s">
        <v>602</v>
      </c>
      <c r="C2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39" s="265">
        <f>VLOOKUP(Tabla3[[#This Row],[ID]],Campos[],3,0)</f>
        <v>21</v>
      </c>
      <c r="E239" s="265">
        <f>VLOOKUP(Tabla3[[#This Row],[ID]],Campos[],5,0)</f>
        <v>15</v>
      </c>
      <c r="F239" s="275" t="str">
        <f>MID(Tabla3[[#This Row],[ID]],1,3)</f>
        <v>HT1</v>
      </c>
    </row>
    <row r="240" spans="1:6">
      <c r="A240" s="274">
        <f>'0.Datos Contacto'!$C$3</f>
        <v>4101</v>
      </c>
      <c r="B240" s="252" t="s">
        <v>603</v>
      </c>
      <c r="C2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19084076</v>
      </c>
      <c r="D240" s="265">
        <f>VLOOKUP(Tabla3[[#This Row],[ID]],Campos[],3,0)</f>
        <v>21</v>
      </c>
      <c r="E240" s="265">
        <f>VLOOKUP(Tabla3[[#This Row],[ID]],Campos[],5,0)</f>
        <v>16</v>
      </c>
      <c r="F240" s="275" t="str">
        <f>MID(Tabla3[[#This Row],[ID]],1,3)</f>
        <v>HT1</v>
      </c>
    </row>
    <row r="241" spans="1:6">
      <c r="A241" s="274">
        <f>'0.Datos Contacto'!$C$3</f>
        <v>4101</v>
      </c>
      <c r="B241" s="252" t="s">
        <v>604</v>
      </c>
      <c r="C2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1" s="265">
        <f>VLOOKUP(Tabla3[[#This Row],[ID]],Campos[],3,0)</f>
        <v>21</v>
      </c>
      <c r="E241" s="265">
        <f>VLOOKUP(Tabla3[[#This Row],[ID]],Campos[],5,0)</f>
        <v>17</v>
      </c>
      <c r="F241" s="275" t="str">
        <f>MID(Tabla3[[#This Row],[ID]],1,3)</f>
        <v>HT1</v>
      </c>
    </row>
    <row r="242" spans="1:6">
      <c r="A242" s="274">
        <f>'0.Datos Contacto'!$C$3</f>
        <v>4101</v>
      </c>
      <c r="B242" s="252" t="s">
        <v>605</v>
      </c>
      <c r="C2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2" s="265">
        <f>VLOOKUP(Tabla3[[#This Row],[ID]],Campos[],3,0)</f>
        <v>21</v>
      </c>
      <c r="E242" s="265">
        <f>VLOOKUP(Tabla3[[#This Row],[ID]],Campos[],5,0)</f>
        <v>18</v>
      </c>
      <c r="F242" s="275" t="str">
        <f>MID(Tabla3[[#This Row],[ID]],1,3)</f>
        <v>HT1</v>
      </c>
    </row>
    <row r="243" spans="1:6">
      <c r="A243" s="274">
        <f>'0.Datos Contacto'!$C$3</f>
        <v>4101</v>
      </c>
      <c r="B243" s="252" t="s">
        <v>606</v>
      </c>
      <c r="C2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3" s="265">
        <f>VLOOKUP(Tabla3[[#This Row],[ID]],Campos[],3,0)</f>
        <v>21</v>
      </c>
      <c r="E243" s="265">
        <f>VLOOKUP(Tabla3[[#This Row],[ID]],Campos[],5,0)</f>
        <v>19</v>
      </c>
      <c r="F243" s="275" t="str">
        <f>MID(Tabla3[[#This Row],[ID]],1,3)</f>
        <v>HT1</v>
      </c>
    </row>
    <row r="244" spans="1:6">
      <c r="A244" s="274">
        <f>'0.Datos Contacto'!$C$3</f>
        <v>4101</v>
      </c>
      <c r="B244" s="252" t="s">
        <v>607</v>
      </c>
      <c r="C2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4" s="265">
        <f>VLOOKUP(Tabla3[[#This Row],[ID]],Campos[],3,0)</f>
        <v>21</v>
      </c>
      <c r="E244" s="265">
        <f>VLOOKUP(Tabla3[[#This Row],[ID]],Campos[],5,0)</f>
        <v>20</v>
      </c>
      <c r="F244" s="275" t="str">
        <f>MID(Tabla3[[#This Row],[ID]],1,3)</f>
        <v>HT1</v>
      </c>
    </row>
    <row r="245" spans="1:6">
      <c r="A245" s="274">
        <f>'0.Datos Contacto'!$C$3</f>
        <v>4101</v>
      </c>
      <c r="B245" s="252" t="s">
        <v>608</v>
      </c>
      <c r="C2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5" s="265">
        <f>VLOOKUP(Tabla3[[#This Row],[ID]],Campos[],3,0)</f>
        <v>21</v>
      </c>
      <c r="E245" s="265">
        <f>VLOOKUP(Tabla3[[#This Row],[ID]],Campos[],5,0)</f>
        <v>21</v>
      </c>
      <c r="F245" s="275" t="str">
        <f>MID(Tabla3[[#This Row],[ID]],1,3)</f>
        <v>HT1</v>
      </c>
    </row>
    <row r="246" spans="1:6">
      <c r="A246" s="274">
        <f>'0.Datos Contacto'!$C$3</f>
        <v>4101</v>
      </c>
      <c r="B246" s="252" t="s">
        <v>609</v>
      </c>
      <c r="C2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6" s="265">
        <f>VLOOKUP(Tabla3[[#This Row],[ID]],Campos[],3,0)</f>
        <v>21</v>
      </c>
      <c r="E246" s="265">
        <f>VLOOKUP(Tabla3[[#This Row],[ID]],Campos[],5,0)</f>
        <v>22</v>
      </c>
      <c r="F246" s="275" t="str">
        <f>MID(Tabla3[[#This Row],[ID]],1,3)</f>
        <v>HT1</v>
      </c>
    </row>
    <row r="247" spans="1:6">
      <c r="A247" s="274">
        <f>'0.Datos Contacto'!$C$3</f>
        <v>4101</v>
      </c>
      <c r="B247" s="252" t="s">
        <v>610</v>
      </c>
      <c r="C2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7" s="265">
        <f>VLOOKUP(Tabla3[[#This Row],[ID]],Campos[],3,0)</f>
        <v>21</v>
      </c>
      <c r="E247" s="265">
        <f>VLOOKUP(Tabla3[[#This Row],[ID]],Campos[],5,0)</f>
        <v>23</v>
      </c>
      <c r="F247" s="275" t="str">
        <f>MID(Tabla3[[#This Row],[ID]],1,3)</f>
        <v>HT1</v>
      </c>
    </row>
    <row r="248" spans="1:6">
      <c r="A248" s="274">
        <f>'0.Datos Contacto'!$C$3</f>
        <v>4101</v>
      </c>
      <c r="B248" s="252" t="s">
        <v>611</v>
      </c>
      <c r="C2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48" s="265">
        <f>VLOOKUP(Tabla3[[#This Row],[ID]],Campos[],3,0)</f>
        <v>21</v>
      </c>
      <c r="E248" s="265">
        <f>VLOOKUP(Tabla3[[#This Row],[ID]],Campos[],5,0)</f>
        <v>24</v>
      </c>
      <c r="F248" s="275" t="str">
        <f>MID(Tabla3[[#This Row],[ID]],1,3)</f>
        <v>HT1</v>
      </c>
    </row>
    <row r="249" spans="1:6">
      <c r="A249" s="274">
        <f>'0.Datos Contacto'!$C$3</f>
        <v>4101</v>
      </c>
      <c r="B249" s="252" t="s">
        <v>612</v>
      </c>
      <c r="C2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1159480042.0999999</v>
      </c>
      <c r="D249" s="265">
        <f>VLOOKUP(Tabla3[[#This Row],[ID]],Campos[],3,0)</f>
        <v>21</v>
      </c>
      <c r="E249" s="265">
        <f>VLOOKUP(Tabla3[[#This Row],[ID]],Campos[],5,0)</f>
        <v>25</v>
      </c>
      <c r="F249" s="275" t="str">
        <f>MID(Tabla3[[#This Row],[ID]],1,3)</f>
        <v>HT1</v>
      </c>
    </row>
    <row r="250" spans="1:6">
      <c r="A250" s="274">
        <f>'0.Datos Contacto'!$C$3</f>
        <v>4101</v>
      </c>
      <c r="B250" s="252" t="s">
        <v>940</v>
      </c>
      <c r="C2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0" s="265">
        <f>VLOOKUP(Tabla3[[#This Row],[ID]],Campos[],3,0)</f>
        <v>21</v>
      </c>
      <c r="E250" s="265">
        <f>VLOOKUP(Tabla3[[#This Row],[ID]],Campos[],5,0)</f>
        <v>27</v>
      </c>
      <c r="F250" s="275" t="str">
        <f>MID(Tabla3[[#This Row],[ID]],1,3)</f>
        <v>HT1</v>
      </c>
    </row>
    <row r="251" spans="1:6">
      <c r="A251" s="274">
        <f>'0.Datos Contacto'!$C$3</f>
        <v>4101</v>
      </c>
      <c r="B251" s="252" t="s">
        <v>941</v>
      </c>
      <c r="C2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1" s="265">
        <f>VLOOKUP(Tabla3[[#This Row],[ID]],Campos[],3,0)</f>
        <v>21</v>
      </c>
      <c r="E251" s="265">
        <f>VLOOKUP(Tabla3[[#This Row],[ID]],Campos[],5,0)</f>
        <v>28</v>
      </c>
      <c r="F251" s="275" t="str">
        <f>MID(Tabla3[[#This Row],[ID]],1,3)</f>
        <v>HT1</v>
      </c>
    </row>
    <row r="252" spans="1:6">
      <c r="A252" s="274">
        <f>'0.Datos Contacto'!$C$3</f>
        <v>4101</v>
      </c>
      <c r="B252" s="252" t="s">
        <v>942</v>
      </c>
      <c r="C2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2" s="265">
        <f>VLOOKUP(Tabla3[[#This Row],[ID]],Campos[],3,0)</f>
        <v>21</v>
      </c>
      <c r="E252" s="265">
        <f>VLOOKUP(Tabla3[[#This Row],[ID]],Campos[],5,0)</f>
        <v>29</v>
      </c>
      <c r="F252" s="275" t="str">
        <f>MID(Tabla3[[#This Row],[ID]],1,3)</f>
        <v>HT1</v>
      </c>
    </row>
    <row r="253" spans="1:6">
      <c r="A253" s="274">
        <f>'0.Datos Contacto'!$C$3</f>
        <v>4101</v>
      </c>
      <c r="B253" s="252" t="s">
        <v>493</v>
      </c>
      <c r="C2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170000000</v>
      </c>
      <c r="D253" s="265">
        <f>VLOOKUP(Tabla3[[#This Row],[ID]],Campos[],3,0)</f>
        <v>22</v>
      </c>
      <c r="E253" s="265">
        <f>VLOOKUP(Tabla3[[#This Row],[ID]],Campos[],5,0)</f>
        <v>3</v>
      </c>
      <c r="F253" s="275" t="str">
        <f>MID(Tabla3[[#This Row],[ID]],1,3)</f>
        <v>HT1</v>
      </c>
    </row>
    <row r="254" spans="1:6">
      <c r="A254" s="274">
        <f>'0.Datos Contacto'!$C$3</f>
        <v>4101</v>
      </c>
      <c r="B254" s="252" t="s">
        <v>613</v>
      </c>
      <c r="C2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85475759</v>
      </c>
      <c r="D254" s="265">
        <f>VLOOKUP(Tabla3[[#This Row],[ID]],Campos[],3,0)</f>
        <v>22</v>
      </c>
      <c r="E254" s="265">
        <f>VLOOKUP(Tabla3[[#This Row],[ID]],Campos[],5,0)</f>
        <v>5</v>
      </c>
      <c r="F254" s="275" t="str">
        <f>MID(Tabla3[[#This Row],[ID]],1,3)</f>
        <v>HT1</v>
      </c>
    </row>
    <row r="255" spans="1:6">
      <c r="A255" s="274">
        <f>'0.Datos Contacto'!$C$3</f>
        <v>4101</v>
      </c>
      <c r="B255" s="252" t="s">
        <v>614</v>
      </c>
      <c r="C2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5" s="265">
        <f>VLOOKUP(Tabla3[[#This Row],[ID]],Campos[],3,0)</f>
        <v>22</v>
      </c>
      <c r="E255" s="265">
        <f>VLOOKUP(Tabla3[[#This Row],[ID]],Campos[],5,0)</f>
        <v>6</v>
      </c>
      <c r="F255" s="275" t="str">
        <f>MID(Tabla3[[#This Row],[ID]],1,3)</f>
        <v>HT1</v>
      </c>
    </row>
    <row r="256" spans="1:6">
      <c r="A256" s="274">
        <f>'0.Datos Contacto'!$C$3</f>
        <v>4101</v>
      </c>
      <c r="B256" s="252" t="s">
        <v>615</v>
      </c>
      <c r="C2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6" s="265">
        <f>VLOOKUP(Tabla3[[#This Row],[ID]],Campos[],3,0)</f>
        <v>22</v>
      </c>
      <c r="E256" s="265">
        <f>VLOOKUP(Tabla3[[#This Row],[ID]],Campos[],5,0)</f>
        <v>7</v>
      </c>
      <c r="F256" s="275" t="str">
        <f>MID(Tabla3[[#This Row],[ID]],1,3)</f>
        <v>HT1</v>
      </c>
    </row>
    <row r="257" spans="1:6">
      <c r="A257" s="274">
        <f>'0.Datos Contacto'!$C$3</f>
        <v>4101</v>
      </c>
      <c r="B257" s="252" t="s">
        <v>616</v>
      </c>
      <c r="C2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7" s="265">
        <f>VLOOKUP(Tabla3[[#This Row],[ID]],Campos[],3,0)</f>
        <v>22</v>
      </c>
      <c r="E257" s="265">
        <f>VLOOKUP(Tabla3[[#This Row],[ID]],Campos[],5,0)</f>
        <v>8</v>
      </c>
      <c r="F257" s="275" t="str">
        <f>MID(Tabla3[[#This Row],[ID]],1,3)</f>
        <v>HT1</v>
      </c>
    </row>
    <row r="258" spans="1:6">
      <c r="A258" s="274">
        <f>'0.Datos Contacto'!$C$3</f>
        <v>4101</v>
      </c>
      <c r="B258" s="252" t="s">
        <v>617</v>
      </c>
      <c r="C2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74891542</v>
      </c>
      <c r="D258" s="265">
        <f>VLOOKUP(Tabla3[[#This Row],[ID]],Campos[],3,0)</f>
        <v>22</v>
      </c>
      <c r="E258" s="265">
        <f>VLOOKUP(Tabla3[[#This Row],[ID]],Campos[],5,0)</f>
        <v>9</v>
      </c>
      <c r="F258" s="275" t="str">
        <f>MID(Tabla3[[#This Row],[ID]],1,3)</f>
        <v>HT1</v>
      </c>
    </row>
    <row r="259" spans="1:6">
      <c r="A259" s="274">
        <f>'0.Datos Contacto'!$C$3</f>
        <v>4101</v>
      </c>
      <c r="B259" s="252" t="s">
        <v>618</v>
      </c>
      <c r="C2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59" s="265">
        <f>VLOOKUP(Tabla3[[#This Row],[ID]],Campos[],3,0)</f>
        <v>22</v>
      </c>
      <c r="E259" s="265">
        <f>VLOOKUP(Tabla3[[#This Row],[ID]],Campos[],5,0)</f>
        <v>10</v>
      </c>
      <c r="F259" s="275" t="str">
        <f>MID(Tabla3[[#This Row],[ID]],1,3)</f>
        <v>HT1</v>
      </c>
    </row>
    <row r="260" spans="1:6">
      <c r="A260" s="274">
        <f>'0.Datos Contacto'!$C$3</f>
        <v>4101</v>
      </c>
      <c r="B260" s="252" t="s">
        <v>619</v>
      </c>
      <c r="C2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0" s="265">
        <f>VLOOKUP(Tabla3[[#This Row],[ID]],Campos[],3,0)</f>
        <v>22</v>
      </c>
      <c r="E260" s="265">
        <f>VLOOKUP(Tabla3[[#This Row],[ID]],Campos[],5,0)</f>
        <v>11</v>
      </c>
      <c r="F260" s="275" t="str">
        <f>MID(Tabla3[[#This Row],[ID]],1,3)</f>
        <v>HT1</v>
      </c>
    </row>
    <row r="261" spans="1:6">
      <c r="A261" s="274">
        <f>'0.Datos Contacto'!$C$3</f>
        <v>4101</v>
      </c>
      <c r="B261" s="252" t="s">
        <v>620</v>
      </c>
      <c r="C2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1" s="265">
        <f>VLOOKUP(Tabla3[[#This Row],[ID]],Campos[],3,0)</f>
        <v>22</v>
      </c>
      <c r="E261" s="265">
        <f>VLOOKUP(Tabla3[[#This Row],[ID]],Campos[],5,0)</f>
        <v>12</v>
      </c>
      <c r="F261" s="275" t="str">
        <f>MID(Tabla3[[#This Row],[ID]],1,3)</f>
        <v>HT1</v>
      </c>
    </row>
    <row r="262" spans="1:6">
      <c r="A262" s="274">
        <f>'0.Datos Contacto'!$C$3</f>
        <v>4101</v>
      </c>
      <c r="B262" s="252" t="s">
        <v>621</v>
      </c>
      <c r="C2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2" s="265">
        <f>VLOOKUP(Tabla3[[#This Row],[ID]],Campos[],3,0)</f>
        <v>22</v>
      </c>
      <c r="E262" s="265">
        <f>VLOOKUP(Tabla3[[#This Row],[ID]],Campos[],5,0)</f>
        <v>13</v>
      </c>
      <c r="F262" s="275" t="str">
        <f>MID(Tabla3[[#This Row],[ID]],1,3)</f>
        <v>HT1</v>
      </c>
    </row>
    <row r="263" spans="1:6">
      <c r="A263" s="274">
        <f>'0.Datos Contacto'!$C$3</f>
        <v>4101</v>
      </c>
      <c r="B263" s="252" t="s">
        <v>622</v>
      </c>
      <c r="C2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3" s="265">
        <f>VLOOKUP(Tabla3[[#This Row],[ID]],Campos[],3,0)</f>
        <v>22</v>
      </c>
      <c r="E263" s="265">
        <f>VLOOKUP(Tabla3[[#This Row],[ID]],Campos[],5,0)</f>
        <v>14</v>
      </c>
      <c r="F263" s="275" t="str">
        <f>MID(Tabla3[[#This Row],[ID]],1,3)</f>
        <v>HT1</v>
      </c>
    </row>
    <row r="264" spans="1:6">
      <c r="A264" s="274">
        <f>'0.Datos Contacto'!$C$3</f>
        <v>4101</v>
      </c>
      <c r="B264" s="252" t="s">
        <v>623</v>
      </c>
      <c r="C2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4" s="265">
        <f>VLOOKUP(Tabla3[[#This Row],[ID]],Campos[],3,0)</f>
        <v>22</v>
      </c>
      <c r="E264" s="265">
        <f>VLOOKUP(Tabla3[[#This Row],[ID]],Campos[],5,0)</f>
        <v>15</v>
      </c>
      <c r="F264" s="275" t="str">
        <f>MID(Tabla3[[#This Row],[ID]],1,3)</f>
        <v>HT1</v>
      </c>
    </row>
    <row r="265" spans="1:6">
      <c r="A265" s="274">
        <f>'0.Datos Contacto'!$C$3</f>
        <v>4101</v>
      </c>
      <c r="B265" s="252" t="s">
        <v>624</v>
      </c>
      <c r="C2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5" s="265">
        <f>VLOOKUP(Tabla3[[#This Row],[ID]],Campos[],3,0)</f>
        <v>22</v>
      </c>
      <c r="E265" s="265">
        <f>VLOOKUP(Tabla3[[#This Row],[ID]],Campos[],5,0)</f>
        <v>16</v>
      </c>
      <c r="F265" s="275" t="str">
        <f>MID(Tabla3[[#This Row],[ID]],1,3)</f>
        <v>HT1</v>
      </c>
    </row>
    <row r="266" spans="1:6">
      <c r="A266" s="274">
        <f>'0.Datos Contacto'!$C$3</f>
        <v>4101</v>
      </c>
      <c r="B266" s="252" t="s">
        <v>625</v>
      </c>
      <c r="C2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6" s="265">
        <f>VLOOKUP(Tabla3[[#This Row],[ID]],Campos[],3,0)</f>
        <v>22</v>
      </c>
      <c r="E266" s="265">
        <f>VLOOKUP(Tabla3[[#This Row],[ID]],Campos[],5,0)</f>
        <v>17</v>
      </c>
      <c r="F266" s="275" t="str">
        <f>MID(Tabla3[[#This Row],[ID]],1,3)</f>
        <v>HT1</v>
      </c>
    </row>
    <row r="267" spans="1:6">
      <c r="A267" s="274">
        <f>'0.Datos Contacto'!$C$3</f>
        <v>4101</v>
      </c>
      <c r="B267" s="252" t="s">
        <v>626</v>
      </c>
      <c r="C2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7" s="265">
        <f>VLOOKUP(Tabla3[[#This Row],[ID]],Campos[],3,0)</f>
        <v>22</v>
      </c>
      <c r="E267" s="265">
        <f>VLOOKUP(Tabla3[[#This Row],[ID]],Campos[],5,0)</f>
        <v>18</v>
      </c>
      <c r="F267" s="275" t="str">
        <f>MID(Tabla3[[#This Row],[ID]],1,3)</f>
        <v>HT1</v>
      </c>
    </row>
    <row r="268" spans="1:6">
      <c r="A268" s="274">
        <f>'0.Datos Contacto'!$C$3</f>
        <v>4101</v>
      </c>
      <c r="B268" s="252" t="s">
        <v>627</v>
      </c>
      <c r="C2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8" s="265">
        <f>VLOOKUP(Tabla3[[#This Row],[ID]],Campos[],3,0)</f>
        <v>22</v>
      </c>
      <c r="E268" s="265">
        <f>VLOOKUP(Tabla3[[#This Row],[ID]],Campos[],5,0)</f>
        <v>19</v>
      </c>
      <c r="F268" s="275" t="str">
        <f>MID(Tabla3[[#This Row],[ID]],1,3)</f>
        <v>HT1</v>
      </c>
    </row>
    <row r="269" spans="1:6">
      <c r="A269" s="274">
        <f>'0.Datos Contacto'!$C$3</f>
        <v>4101</v>
      </c>
      <c r="B269" s="252" t="s">
        <v>628</v>
      </c>
      <c r="C2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69" s="265">
        <f>VLOOKUP(Tabla3[[#This Row],[ID]],Campos[],3,0)</f>
        <v>22</v>
      </c>
      <c r="E269" s="265">
        <f>VLOOKUP(Tabla3[[#This Row],[ID]],Campos[],5,0)</f>
        <v>20</v>
      </c>
      <c r="F269" s="275" t="str">
        <f>MID(Tabla3[[#This Row],[ID]],1,3)</f>
        <v>HT1</v>
      </c>
    </row>
    <row r="270" spans="1:6">
      <c r="A270" s="274">
        <f>'0.Datos Contacto'!$C$3</f>
        <v>4101</v>
      </c>
      <c r="B270" s="252" t="s">
        <v>629</v>
      </c>
      <c r="C2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0" s="265">
        <f>VLOOKUP(Tabla3[[#This Row],[ID]],Campos[],3,0)</f>
        <v>22</v>
      </c>
      <c r="E270" s="265">
        <f>VLOOKUP(Tabla3[[#This Row],[ID]],Campos[],5,0)</f>
        <v>21</v>
      </c>
      <c r="F270" s="275" t="str">
        <f>MID(Tabla3[[#This Row],[ID]],1,3)</f>
        <v>HT1</v>
      </c>
    </row>
    <row r="271" spans="1:6">
      <c r="A271" s="274">
        <f>'0.Datos Contacto'!$C$3</f>
        <v>4101</v>
      </c>
      <c r="B271" s="252" t="s">
        <v>630</v>
      </c>
      <c r="C2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1" s="265">
        <f>VLOOKUP(Tabla3[[#This Row],[ID]],Campos[],3,0)</f>
        <v>22</v>
      </c>
      <c r="E271" s="265">
        <f>VLOOKUP(Tabla3[[#This Row],[ID]],Campos[],5,0)</f>
        <v>22</v>
      </c>
      <c r="F271" s="275" t="str">
        <f>MID(Tabla3[[#This Row],[ID]],1,3)</f>
        <v>HT1</v>
      </c>
    </row>
    <row r="272" spans="1:6">
      <c r="A272" s="274">
        <f>'0.Datos Contacto'!$C$3</f>
        <v>4101</v>
      </c>
      <c r="B272" s="252" t="s">
        <v>631</v>
      </c>
      <c r="C2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2" s="265">
        <f>VLOOKUP(Tabla3[[#This Row],[ID]],Campos[],3,0)</f>
        <v>22</v>
      </c>
      <c r="E272" s="265">
        <f>VLOOKUP(Tabla3[[#This Row],[ID]],Campos[],5,0)</f>
        <v>23</v>
      </c>
      <c r="F272" s="275" t="str">
        <f>MID(Tabla3[[#This Row],[ID]],1,3)</f>
        <v>HT1</v>
      </c>
    </row>
    <row r="273" spans="1:6">
      <c r="A273" s="274">
        <f>'0.Datos Contacto'!$C$3</f>
        <v>4101</v>
      </c>
      <c r="B273" s="252" t="s">
        <v>632</v>
      </c>
      <c r="C2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3" s="265">
        <f>VLOOKUP(Tabla3[[#This Row],[ID]],Campos[],3,0)</f>
        <v>22</v>
      </c>
      <c r="E273" s="265">
        <f>VLOOKUP(Tabla3[[#This Row],[ID]],Campos[],5,0)</f>
        <v>24</v>
      </c>
      <c r="F273" s="275" t="str">
        <f>MID(Tabla3[[#This Row],[ID]],1,3)</f>
        <v>HT1</v>
      </c>
    </row>
    <row r="274" spans="1:6">
      <c r="A274" s="274">
        <f>'0.Datos Contacto'!$C$3</f>
        <v>4101</v>
      </c>
      <c r="B274" s="252" t="s">
        <v>633</v>
      </c>
      <c r="C2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160367301</v>
      </c>
      <c r="D274" s="265">
        <f>VLOOKUP(Tabla3[[#This Row],[ID]],Campos[],3,0)</f>
        <v>22</v>
      </c>
      <c r="E274" s="265">
        <f>VLOOKUP(Tabla3[[#This Row],[ID]],Campos[],5,0)</f>
        <v>25</v>
      </c>
      <c r="F274" s="275" t="str">
        <f>MID(Tabla3[[#This Row],[ID]],1,3)</f>
        <v>HT1</v>
      </c>
    </row>
    <row r="275" spans="1:6">
      <c r="A275" s="274">
        <f>'0.Datos Contacto'!$C$3</f>
        <v>4101</v>
      </c>
      <c r="B275" s="252" t="s">
        <v>943</v>
      </c>
      <c r="C2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5" s="265">
        <f>VLOOKUP(Tabla3[[#This Row],[ID]],Campos[],3,0)</f>
        <v>22</v>
      </c>
      <c r="E275" s="265">
        <f>VLOOKUP(Tabla3[[#This Row],[ID]],Campos[],5,0)</f>
        <v>27</v>
      </c>
      <c r="F275" s="275" t="str">
        <f>MID(Tabla3[[#This Row],[ID]],1,3)</f>
        <v>HT1</v>
      </c>
    </row>
    <row r="276" spans="1:6">
      <c r="A276" s="274">
        <f>'0.Datos Contacto'!$C$3</f>
        <v>4101</v>
      </c>
      <c r="B276" s="252" t="s">
        <v>944</v>
      </c>
      <c r="C2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6" s="265">
        <f>VLOOKUP(Tabla3[[#This Row],[ID]],Campos[],3,0)</f>
        <v>22</v>
      </c>
      <c r="E276" s="265">
        <f>VLOOKUP(Tabla3[[#This Row],[ID]],Campos[],5,0)</f>
        <v>28</v>
      </c>
      <c r="F276" s="275" t="str">
        <f>MID(Tabla3[[#This Row],[ID]],1,3)</f>
        <v>HT1</v>
      </c>
    </row>
    <row r="277" spans="1:6">
      <c r="A277" s="274">
        <f>'0.Datos Contacto'!$C$3</f>
        <v>4101</v>
      </c>
      <c r="B277" s="252" t="s">
        <v>945</v>
      </c>
      <c r="C2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7" s="265">
        <f>VLOOKUP(Tabla3[[#This Row],[ID]],Campos[],3,0)</f>
        <v>22</v>
      </c>
      <c r="E277" s="265">
        <f>VLOOKUP(Tabla3[[#This Row],[ID]],Campos[],5,0)</f>
        <v>29</v>
      </c>
      <c r="F277" s="275" t="str">
        <f>MID(Tabla3[[#This Row],[ID]],1,3)</f>
        <v>HT1</v>
      </c>
    </row>
    <row r="278" spans="1:6">
      <c r="A278" s="274">
        <f>'0.Datos Contacto'!$C$3</f>
        <v>4101</v>
      </c>
      <c r="B278" s="252" t="s">
        <v>494</v>
      </c>
      <c r="C2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8" s="265">
        <f>VLOOKUP(Tabla3[[#This Row],[ID]],Campos[],3,0)</f>
        <v>23</v>
      </c>
      <c r="E278" s="265">
        <f>VLOOKUP(Tabla3[[#This Row],[ID]],Campos[],5,0)</f>
        <v>3</v>
      </c>
      <c r="F278" s="275" t="str">
        <f>MID(Tabla3[[#This Row],[ID]],1,3)</f>
        <v>HT1</v>
      </c>
    </row>
    <row r="279" spans="1:6">
      <c r="A279" s="274">
        <f>'0.Datos Contacto'!$C$3</f>
        <v>4101</v>
      </c>
      <c r="B279" s="252" t="s">
        <v>634</v>
      </c>
      <c r="C2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79" s="265">
        <f>VLOOKUP(Tabla3[[#This Row],[ID]],Campos[],3,0)</f>
        <v>23</v>
      </c>
      <c r="E279" s="265">
        <f>VLOOKUP(Tabla3[[#This Row],[ID]],Campos[],5,0)</f>
        <v>5</v>
      </c>
      <c r="F279" s="275" t="str">
        <f>MID(Tabla3[[#This Row],[ID]],1,3)</f>
        <v>HT1</v>
      </c>
    </row>
    <row r="280" spans="1:6">
      <c r="A280" s="274">
        <f>'0.Datos Contacto'!$C$3</f>
        <v>4101</v>
      </c>
      <c r="B280" s="252" t="s">
        <v>635</v>
      </c>
      <c r="C2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0" s="265">
        <f>VLOOKUP(Tabla3[[#This Row],[ID]],Campos[],3,0)</f>
        <v>23</v>
      </c>
      <c r="E280" s="265">
        <f>VLOOKUP(Tabla3[[#This Row],[ID]],Campos[],5,0)</f>
        <v>6</v>
      </c>
      <c r="F280" s="275" t="str">
        <f>MID(Tabla3[[#This Row],[ID]],1,3)</f>
        <v>HT1</v>
      </c>
    </row>
    <row r="281" spans="1:6">
      <c r="A281" s="274">
        <f>'0.Datos Contacto'!$C$3</f>
        <v>4101</v>
      </c>
      <c r="B281" s="252" t="s">
        <v>636</v>
      </c>
      <c r="C2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1" s="265">
        <f>VLOOKUP(Tabla3[[#This Row],[ID]],Campos[],3,0)</f>
        <v>23</v>
      </c>
      <c r="E281" s="265">
        <f>VLOOKUP(Tabla3[[#This Row],[ID]],Campos[],5,0)</f>
        <v>7</v>
      </c>
      <c r="F281" s="275" t="str">
        <f>MID(Tabla3[[#This Row],[ID]],1,3)</f>
        <v>HT1</v>
      </c>
    </row>
    <row r="282" spans="1:6">
      <c r="A282" s="274">
        <f>'0.Datos Contacto'!$C$3</f>
        <v>4101</v>
      </c>
      <c r="B282" s="252" t="s">
        <v>637</v>
      </c>
      <c r="C2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2" s="265">
        <f>VLOOKUP(Tabla3[[#This Row],[ID]],Campos[],3,0)</f>
        <v>23</v>
      </c>
      <c r="E282" s="265">
        <f>VLOOKUP(Tabla3[[#This Row],[ID]],Campos[],5,0)</f>
        <v>8</v>
      </c>
      <c r="F282" s="275" t="str">
        <f>MID(Tabla3[[#This Row],[ID]],1,3)</f>
        <v>HT1</v>
      </c>
    </row>
    <row r="283" spans="1:6">
      <c r="A283" s="274">
        <f>'0.Datos Contacto'!$C$3</f>
        <v>4101</v>
      </c>
      <c r="B283" s="252" t="s">
        <v>638</v>
      </c>
      <c r="C2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3" s="265">
        <f>VLOOKUP(Tabla3[[#This Row],[ID]],Campos[],3,0)</f>
        <v>23</v>
      </c>
      <c r="E283" s="265">
        <f>VLOOKUP(Tabla3[[#This Row],[ID]],Campos[],5,0)</f>
        <v>9</v>
      </c>
      <c r="F283" s="275" t="str">
        <f>MID(Tabla3[[#This Row],[ID]],1,3)</f>
        <v>HT1</v>
      </c>
    </row>
    <row r="284" spans="1:6">
      <c r="A284" s="274">
        <f>'0.Datos Contacto'!$C$3</f>
        <v>4101</v>
      </c>
      <c r="B284" s="252" t="s">
        <v>639</v>
      </c>
      <c r="C2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4" s="265">
        <f>VLOOKUP(Tabla3[[#This Row],[ID]],Campos[],3,0)</f>
        <v>23</v>
      </c>
      <c r="E284" s="265">
        <f>VLOOKUP(Tabla3[[#This Row],[ID]],Campos[],5,0)</f>
        <v>10</v>
      </c>
      <c r="F284" s="275" t="str">
        <f>MID(Tabla3[[#This Row],[ID]],1,3)</f>
        <v>HT1</v>
      </c>
    </row>
    <row r="285" spans="1:6">
      <c r="A285" s="274">
        <f>'0.Datos Contacto'!$C$3</f>
        <v>4101</v>
      </c>
      <c r="B285" s="252" t="s">
        <v>640</v>
      </c>
      <c r="C2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5" s="265">
        <f>VLOOKUP(Tabla3[[#This Row],[ID]],Campos[],3,0)</f>
        <v>23</v>
      </c>
      <c r="E285" s="265">
        <f>VLOOKUP(Tabla3[[#This Row],[ID]],Campos[],5,0)</f>
        <v>11</v>
      </c>
      <c r="F285" s="275" t="str">
        <f>MID(Tabla3[[#This Row],[ID]],1,3)</f>
        <v>HT1</v>
      </c>
    </row>
    <row r="286" spans="1:6">
      <c r="A286" s="274">
        <f>'0.Datos Contacto'!$C$3</f>
        <v>4101</v>
      </c>
      <c r="B286" s="252" t="s">
        <v>641</v>
      </c>
      <c r="C2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6" s="265">
        <f>VLOOKUP(Tabla3[[#This Row],[ID]],Campos[],3,0)</f>
        <v>23</v>
      </c>
      <c r="E286" s="265">
        <f>VLOOKUP(Tabla3[[#This Row],[ID]],Campos[],5,0)</f>
        <v>12</v>
      </c>
      <c r="F286" s="275" t="str">
        <f>MID(Tabla3[[#This Row],[ID]],1,3)</f>
        <v>HT1</v>
      </c>
    </row>
    <row r="287" spans="1:6">
      <c r="A287" s="274">
        <f>'0.Datos Contacto'!$C$3</f>
        <v>4101</v>
      </c>
      <c r="B287" s="252" t="s">
        <v>642</v>
      </c>
      <c r="C2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7" s="265">
        <f>VLOOKUP(Tabla3[[#This Row],[ID]],Campos[],3,0)</f>
        <v>23</v>
      </c>
      <c r="E287" s="265">
        <f>VLOOKUP(Tabla3[[#This Row],[ID]],Campos[],5,0)</f>
        <v>13</v>
      </c>
      <c r="F287" s="275" t="str">
        <f>MID(Tabla3[[#This Row],[ID]],1,3)</f>
        <v>HT1</v>
      </c>
    </row>
    <row r="288" spans="1:6">
      <c r="A288" s="274">
        <f>'0.Datos Contacto'!$C$3</f>
        <v>4101</v>
      </c>
      <c r="B288" s="252" t="s">
        <v>643</v>
      </c>
      <c r="C2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8" s="265">
        <f>VLOOKUP(Tabla3[[#This Row],[ID]],Campos[],3,0)</f>
        <v>23</v>
      </c>
      <c r="E288" s="265">
        <f>VLOOKUP(Tabla3[[#This Row],[ID]],Campos[],5,0)</f>
        <v>14</v>
      </c>
      <c r="F288" s="275" t="str">
        <f>MID(Tabla3[[#This Row],[ID]],1,3)</f>
        <v>HT1</v>
      </c>
    </row>
    <row r="289" spans="1:6">
      <c r="A289" s="274">
        <f>'0.Datos Contacto'!$C$3</f>
        <v>4101</v>
      </c>
      <c r="B289" s="252" t="s">
        <v>644</v>
      </c>
      <c r="C2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89" s="265">
        <f>VLOOKUP(Tabla3[[#This Row],[ID]],Campos[],3,0)</f>
        <v>23</v>
      </c>
      <c r="E289" s="265">
        <f>VLOOKUP(Tabla3[[#This Row],[ID]],Campos[],5,0)</f>
        <v>15</v>
      </c>
      <c r="F289" s="275" t="str">
        <f>MID(Tabla3[[#This Row],[ID]],1,3)</f>
        <v>HT1</v>
      </c>
    </row>
    <row r="290" spans="1:6">
      <c r="A290" s="274">
        <f>'0.Datos Contacto'!$C$3</f>
        <v>4101</v>
      </c>
      <c r="B290" s="252" t="s">
        <v>645</v>
      </c>
      <c r="C2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0" s="265">
        <f>VLOOKUP(Tabla3[[#This Row],[ID]],Campos[],3,0)</f>
        <v>23</v>
      </c>
      <c r="E290" s="265">
        <f>VLOOKUP(Tabla3[[#This Row],[ID]],Campos[],5,0)</f>
        <v>16</v>
      </c>
      <c r="F290" s="275" t="str">
        <f>MID(Tabla3[[#This Row],[ID]],1,3)</f>
        <v>HT1</v>
      </c>
    </row>
    <row r="291" spans="1:6">
      <c r="A291" s="274">
        <f>'0.Datos Contacto'!$C$3</f>
        <v>4101</v>
      </c>
      <c r="B291" s="252" t="s">
        <v>646</v>
      </c>
      <c r="C2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1" s="265">
        <f>VLOOKUP(Tabla3[[#This Row],[ID]],Campos[],3,0)</f>
        <v>23</v>
      </c>
      <c r="E291" s="265">
        <f>VLOOKUP(Tabla3[[#This Row],[ID]],Campos[],5,0)</f>
        <v>17</v>
      </c>
      <c r="F291" s="275" t="str">
        <f>MID(Tabla3[[#This Row],[ID]],1,3)</f>
        <v>HT1</v>
      </c>
    </row>
    <row r="292" spans="1:6">
      <c r="A292" s="274">
        <f>'0.Datos Contacto'!$C$3</f>
        <v>4101</v>
      </c>
      <c r="B292" s="252" t="s">
        <v>647</v>
      </c>
      <c r="C2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2" s="265">
        <f>VLOOKUP(Tabla3[[#This Row],[ID]],Campos[],3,0)</f>
        <v>23</v>
      </c>
      <c r="E292" s="265">
        <f>VLOOKUP(Tabla3[[#This Row],[ID]],Campos[],5,0)</f>
        <v>18</v>
      </c>
      <c r="F292" s="275" t="str">
        <f>MID(Tabla3[[#This Row],[ID]],1,3)</f>
        <v>HT1</v>
      </c>
    </row>
    <row r="293" spans="1:6">
      <c r="A293" s="274">
        <f>'0.Datos Contacto'!$C$3</f>
        <v>4101</v>
      </c>
      <c r="B293" s="252" t="s">
        <v>648</v>
      </c>
      <c r="C2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3" s="265">
        <f>VLOOKUP(Tabla3[[#This Row],[ID]],Campos[],3,0)</f>
        <v>23</v>
      </c>
      <c r="E293" s="265">
        <f>VLOOKUP(Tabla3[[#This Row],[ID]],Campos[],5,0)</f>
        <v>19</v>
      </c>
      <c r="F293" s="275" t="str">
        <f>MID(Tabla3[[#This Row],[ID]],1,3)</f>
        <v>HT1</v>
      </c>
    </row>
    <row r="294" spans="1:6">
      <c r="A294" s="274">
        <f>'0.Datos Contacto'!$C$3</f>
        <v>4101</v>
      </c>
      <c r="B294" s="252" t="s">
        <v>649</v>
      </c>
      <c r="C2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4" s="265">
        <f>VLOOKUP(Tabla3[[#This Row],[ID]],Campos[],3,0)</f>
        <v>23</v>
      </c>
      <c r="E294" s="265">
        <f>VLOOKUP(Tabla3[[#This Row],[ID]],Campos[],5,0)</f>
        <v>20</v>
      </c>
      <c r="F294" s="275" t="str">
        <f>MID(Tabla3[[#This Row],[ID]],1,3)</f>
        <v>HT1</v>
      </c>
    </row>
    <row r="295" spans="1:6">
      <c r="A295" s="274">
        <f>'0.Datos Contacto'!$C$3</f>
        <v>4101</v>
      </c>
      <c r="B295" s="252" t="s">
        <v>650</v>
      </c>
      <c r="C2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5" s="265">
        <f>VLOOKUP(Tabla3[[#This Row],[ID]],Campos[],3,0)</f>
        <v>23</v>
      </c>
      <c r="E295" s="265">
        <f>VLOOKUP(Tabla3[[#This Row],[ID]],Campos[],5,0)</f>
        <v>21</v>
      </c>
      <c r="F295" s="275" t="str">
        <f>MID(Tabla3[[#This Row],[ID]],1,3)</f>
        <v>HT1</v>
      </c>
    </row>
    <row r="296" spans="1:6">
      <c r="A296" s="274">
        <f>'0.Datos Contacto'!$C$3</f>
        <v>4101</v>
      </c>
      <c r="B296" s="252" t="s">
        <v>651</v>
      </c>
      <c r="C2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6" s="265">
        <f>VLOOKUP(Tabla3[[#This Row],[ID]],Campos[],3,0)</f>
        <v>23</v>
      </c>
      <c r="E296" s="265">
        <f>VLOOKUP(Tabla3[[#This Row],[ID]],Campos[],5,0)</f>
        <v>22</v>
      </c>
      <c r="F296" s="275" t="str">
        <f>MID(Tabla3[[#This Row],[ID]],1,3)</f>
        <v>HT1</v>
      </c>
    </row>
    <row r="297" spans="1:6">
      <c r="A297" s="274">
        <f>'0.Datos Contacto'!$C$3</f>
        <v>4101</v>
      </c>
      <c r="B297" s="252" t="s">
        <v>652</v>
      </c>
      <c r="C2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7" s="265">
        <f>VLOOKUP(Tabla3[[#This Row],[ID]],Campos[],3,0)</f>
        <v>23</v>
      </c>
      <c r="E297" s="265">
        <f>VLOOKUP(Tabla3[[#This Row],[ID]],Campos[],5,0)</f>
        <v>23</v>
      </c>
      <c r="F297" s="275" t="str">
        <f>MID(Tabla3[[#This Row],[ID]],1,3)</f>
        <v>HT1</v>
      </c>
    </row>
    <row r="298" spans="1:6">
      <c r="A298" s="274">
        <f>'0.Datos Contacto'!$C$3</f>
        <v>4101</v>
      </c>
      <c r="B298" s="252" t="s">
        <v>653</v>
      </c>
      <c r="C2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8" s="265">
        <f>VLOOKUP(Tabla3[[#This Row],[ID]],Campos[],3,0)</f>
        <v>23</v>
      </c>
      <c r="E298" s="265">
        <f>VLOOKUP(Tabla3[[#This Row],[ID]],Campos[],5,0)</f>
        <v>24</v>
      </c>
      <c r="F298" s="275" t="str">
        <f>MID(Tabla3[[#This Row],[ID]],1,3)</f>
        <v>HT1</v>
      </c>
    </row>
    <row r="299" spans="1:6">
      <c r="A299" s="274">
        <f>'0.Datos Contacto'!$C$3</f>
        <v>4101</v>
      </c>
      <c r="B299" s="252" t="s">
        <v>654</v>
      </c>
      <c r="C2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99" s="265">
        <f>VLOOKUP(Tabla3[[#This Row],[ID]],Campos[],3,0)</f>
        <v>23</v>
      </c>
      <c r="E299" s="265">
        <f>VLOOKUP(Tabla3[[#This Row],[ID]],Campos[],5,0)</f>
        <v>25</v>
      </c>
      <c r="F299" s="275" t="str">
        <f>MID(Tabla3[[#This Row],[ID]],1,3)</f>
        <v>HT1</v>
      </c>
    </row>
    <row r="300" spans="1:6">
      <c r="A300" s="274">
        <f>'0.Datos Contacto'!$C$3</f>
        <v>4101</v>
      </c>
      <c r="B300" s="252" t="s">
        <v>946</v>
      </c>
      <c r="C3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00" s="265">
        <f>VLOOKUP(Tabla3[[#This Row],[ID]],Campos[],3,0)</f>
        <v>23</v>
      </c>
      <c r="E300" s="265">
        <f>VLOOKUP(Tabla3[[#This Row],[ID]],Campos[],5,0)</f>
        <v>27</v>
      </c>
      <c r="F300" s="275" t="str">
        <f>MID(Tabla3[[#This Row],[ID]],1,3)</f>
        <v>HT1</v>
      </c>
    </row>
    <row r="301" spans="1:6">
      <c r="A301" s="274">
        <f>'0.Datos Contacto'!$C$3</f>
        <v>4101</v>
      </c>
      <c r="B301" s="252" t="s">
        <v>947</v>
      </c>
      <c r="C3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01" s="265">
        <f>VLOOKUP(Tabla3[[#This Row],[ID]],Campos[],3,0)</f>
        <v>23</v>
      </c>
      <c r="E301" s="265">
        <f>VLOOKUP(Tabla3[[#This Row],[ID]],Campos[],5,0)</f>
        <v>28</v>
      </c>
      <c r="F301" s="275" t="str">
        <f>MID(Tabla3[[#This Row],[ID]],1,3)</f>
        <v>HT1</v>
      </c>
    </row>
    <row r="302" spans="1:6">
      <c r="A302" s="274">
        <f>'0.Datos Contacto'!$C$3</f>
        <v>4101</v>
      </c>
      <c r="B302" s="252" t="s">
        <v>948</v>
      </c>
      <c r="C3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02" s="265">
        <f>VLOOKUP(Tabla3[[#This Row],[ID]],Campos[],3,0)</f>
        <v>23</v>
      </c>
      <c r="E302" s="265">
        <f>VLOOKUP(Tabla3[[#This Row],[ID]],Campos[],5,0)</f>
        <v>29</v>
      </c>
      <c r="F302" s="275" t="str">
        <f>MID(Tabla3[[#This Row],[ID]],1,3)</f>
        <v>HT1</v>
      </c>
    </row>
    <row r="303" spans="1:6">
      <c r="A303" s="274">
        <f>'0.Datos Contacto'!$C$3</f>
        <v>4101</v>
      </c>
      <c r="B303" s="252" t="s">
        <v>495</v>
      </c>
      <c r="C3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558929828</v>
      </c>
      <c r="D303" s="265">
        <f>VLOOKUP(Tabla3[[#This Row],[ID]],Campos[],3,0)</f>
        <v>24</v>
      </c>
      <c r="E303" s="265">
        <f>VLOOKUP(Tabla3[[#This Row],[ID]],Campos[],5,0)</f>
        <v>3</v>
      </c>
      <c r="F303" s="275" t="str">
        <f>MID(Tabla3[[#This Row],[ID]],1,3)</f>
        <v>HT1</v>
      </c>
    </row>
    <row r="304" spans="1:6">
      <c r="A304" s="274">
        <f>'0.Datos Contacto'!$C$3</f>
        <v>4101</v>
      </c>
      <c r="B304" s="252" t="s">
        <v>655</v>
      </c>
      <c r="C3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47959109</v>
      </c>
      <c r="D304" s="265">
        <f>VLOOKUP(Tabla3[[#This Row],[ID]],Campos[],3,0)</f>
        <v>24</v>
      </c>
      <c r="E304" s="265">
        <f>VLOOKUP(Tabla3[[#This Row],[ID]],Campos[],5,0)</f>
        <v>5</v>
      </c>
      <c r="F304" s="275" t="str">
        <f>MID(Tabla3[[#This Row],[ID]],1,3)</f>
        <v>HT1</v>
      </c>
    </row>
    <row r="305" spans="1:6">
      <c r="A305" s="274">
        <f>'0.Datos Contacto'!$C$3</f>
        <v>4101</v>
      </c>
      <c r="B305" s="252" t="s">
        <v>656</v>
      </c>
      <c r="C3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05" s="265">
        <f>VLOOKUP(Tabla3[[#This Row],[ID]],Campos[],3,0)</f>
        <v>24</v>
      </c>
      <c r="E305" s="265">
        <f>VLOOKUP(Tabla3[[#This Row],[ID]],Campos[],5,0)</f>
        <v>6</v>
      </c>
      <c r="F305" s="275" t="str">
        <f>MID(Tabla3[[#This Row],[ID]],1,3)</f>
        <v>HT1</v>
      </c>
    </row>
    <row r="306" spans="1:6">
      <c r="A306" s="274">
        <f>'0.Datos Contacto'!$C$3</f>
        <v>4101</v>
      </c>
      <c r="B306" s="252" t="s">
        <v>657</v>
      </c>
      <c r="C3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06" s="265">
        <f>VLOOKUP(Tabla3[[#This Row],[ID]],Campos[],3,0)</f>
        <v>24</v>
      </c>
      <c r="E306" s="265">
        <f>VLOOKUP(Tabla3[[#This Row],[ID]],Campos[],5,0)</f>
        <v>7</v>
      </c>
      <c r="F306" s="275" t="str">
        <f>MID(Tabla3[[#This Row],[ID]],1,3)</f>
        <v>HT1</v>
      </c>
    </row>
    <row r="307" spans="1:6">
      <c r="A307" s="274">
        <f>'0.Datos Contacto'!$C$3</f>
        <v>4101</v>
      </c>
      <c r="B307" s="252" t="s">
        <v>658</v>
      </c>
      <c r="C3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07" s="265">
        <f>VLOOKUP(Tabla3[[#This Row],[ID]],Campos[],3,0)</f>
        <v>24</v>
      </c>
      <c r="E307" s="265">
        <f>VLOOKUP(Tabla3[[#This Row],[ID]],Campos[],5,0)</f>
        <v>8</v>
      </c>
      <c r="F307" s="275" t="str">
        <f>MID(Tabla3[[#This Row],[ID]],1,3)</f>
        <v>HT1</v>
      </c>
    </row>
    <row r="308" spans="1:6">
      <c r="A308" s="274">
        <f>'0.Datos Contacto'!$C$3</f>
        <v>4101</v>
      </c>
      <c r="B308" s="252" t="s">
        <v>659</v>
      </c>
      <c r="C3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509059737.62</v>
      </c>
      <c r="D308" s="265">
        <f>VLOOKUP(Tabla3[[#This Row],[ID]],Campos[],3,0)</f>
        <v>24</v>
      </c>
      <c r="E308" s="265">
        <f>VLOOKUP(Tabla3[[#This Row],[ID]],Campos[],5,0)</f>
        <v>9</v>
      </c>
      <c r="F308" s="275" t="str">
        <f>MID(Tabla3[[#This Row],[ID]],1,3)</f>
        <v>HT1</v>
      </c>
    </row>
    <row r="309" spans="1:6">
      <c r="A309" s="274">
        <f>'0.Datos Contacto'!$C$3</f>
        <v>4101</v>
      </c>
      <c r="B309" s="252" t="s">
        <v>660</v>
      </c>
      <c r="C3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09" s="265">
        <f>VLOOKUP(Tabla3[[#This Row],[ID]],Campos[],3,0)</f>
        <v>24</v>
      </c>
      <c r="E309" s="265">
        <f>VLOOKUP(Tabla3[[#This Row],[ID]],Campos[],5,0)</f>
        <v>10</v>
      </c>
      <c r="F309" s="275" t="str">
        <f>MID(Tabla3[[#This Row],[ID]],1,3)</f>
        <v>HT1</v>
      </c>
    </row>
    <row r="310" spans="1:6">
      <c r="A310" s="274">
        <f>'0.Datos Contacto'!$C$3</f>
        <v>4101</v>
      </c>
      <c r="B310" s="252" t="s">
        <v>661</v>
      </c>
      <c r="C3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0" s="265">
        <f>VLOOKUP(Tabla3[[#This Row],[ID]],Campos[],3,0)</f>
        <v>24</v>
      </c>
      <c r="E310" s="265">
        <f>VLOOKUP(Tabla3[[#This Row],[ID]],Campos[],5,0)</f>
        <v>11</v>
      </c>
      <c r="F310" s="275" t="str">
        <f>MID(Tabla3[[#This Row],[ID]],1,3)</f>
        <v>HT1</v>
      </c>
    </row>
    <row r="311" spans="1:6">
      <c r="A311" s="274">
        <f>'0.Datos Contacto'!$C$3</f>
        <v>4101</v>
      </c>
      <c r="B311" s="252" t="s">
        <v>662</v>
      </c>
      <c r="C3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1" s="265">
        <f>VLOOKUP(Tabla3[[#This Row],[ID]],Campos[],3,0)</f>
        <v>24</v>
      </c>
      <c r="E311" s="265">
        <f>VLOOKUP(Tabla3[[#This Row],[ID]],Campos[],5,0)</f>
        <v>12</v>
      </c>
      <c r="F311" s="275" t="str">
        <f>MID(Tabla3[[#This Row],[ID]],1,3)</f>
        <v>HT1</v>
      </c>
    </row>
    <row r="312" spans="1:6">
      <c r="A312" s="274">
        <f>'0.Datos Contacto'!$C$3</f>
        <v>4101</v>
      </c>
      <c r="B312" s="252" t="s">
        <v>663</v>
      </c>
      <c r="C3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2" s="265">
        <f>VLOOKUP(Tabla3[[#This Row],[ID]],Campos[],3,0)</f>
        <v>24</v>
      </c>
      <c r="E312" s="265">
        <f>VLOOKUP(Tabla3[[#This Row],[ID]],Campos[],5,0)</f>
        <v>13</v>
      </c>
      <c r="F312" s="275" t="str">
        <f>MID(Tabla3[[#This Row],[ID]],1,3)</f>
        <v>HT1</v>
      </c>
    </row>
    <row r="313" spans="1:6">
      <c r="A313" s="274">
        <f>'0.Datos Contacto'!$C$3</f>
        <v>4101</v>
      </c>
      <c r="B313" s="252" t="s">
        <v>664</v>
      </c>
      <c r="C3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3" s="265">
        <f>VLOOKUP(Tabla3[[#This Row],[ID]],Campos[],3,0)</f>
        <v>24</v>
      </c>
      <c r="E313" s="265">
        <f>VLOOKUP(Tabla3[[#This Row],[ID]],Campos[],5,0)</f>
        <v>14</v>
      </c>
      <c r="F313" s="275" t="str">
        <f>MID(Tabla3[[#This Row],[ID]],1,3)</f>
        <v>HT1</v>
      </c>
    </row>
    <row r="314" spans="1:6">
      <c r="A314" s="274">
        <f>'0.Datos Contacto'!$C$3</f>
        <v>4101</v>
      </c>
      <c r="B314" s="252" t="s">
        <v>665</v>
      </c>
      <c r="C3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4" s="265">
        <f>VLOOKUP(Tabla3[[#This Row],[ID]],Campos[],3,0)</f>
        <v>24</v>
      </c>
      <c r="E314" s="265">
        <f>VLOOKUP(Tabla3[[#This Row],[ID]],Campos[],5,0)</f>
        <v>15</v>
      </c>
      <c r="F314" s="275" t="str">
        <f>MID(Tabla3[[#This Row],[ID]],1,3)</f>
        <v>HT1</v>
      </c>
    </row>
    <row r="315" spans="1:6">
      <c r="A315" s="274">
        <f>'0.Datos Contacto'!$C$3</f>
        <v>4101</v>
      </c>
      <c r="B315" s="252" t="s">
        <v>666</v>
      </c>
      <c r="C3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5" s="265">
        <f>VLOOKUP(Tabla3[[#This Row],[ID]],Campos[],3,0)</f>
        <v>24</v>
      </c>
      <c r="E315" s="265">
        <f>VLOOKUP(Tabla3[[#This Row],[ID]],Campos[],5,0)</f>
        <v>16</v>
      </c>
      <c r="F315" s="275" t="str">
        <f>MID(Tabla3[[#This Row],[ID]],1,3)</f>
        <v>HT1</v>
      </c>
    </row>
    <row r="316" spans="1:6">
      <c r="A316" s="274">
        <f>'0.Datos Contacto'!$C$3</f>
        <v>4101</v>
      </c>
      <c r="B316" s="252" t="s">
        <v>667</v>
      </c>
      <c r="C3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6" s="265">
        <f>VLOOKUP(Tabla3[[#This Row],[ID]],Campos[],3,0)</f>
        <v>24</v>
      </c>
      <c r="E316" s="265">
        <f>VLOOKUP(Tabla3[[#This Row],[ID]],Campos[],5,0)</f>
        <v>17</v>
      </c>
      <c r="F316" s="275" t="str">
        <f>MID(Tabla3[[#This Row],[ID]],1,3)</f>
        <v>HT1</v>
      </c>
    </row>
    <row r="317" spans="1:6">
      <c r="A317" s="274">
        <f>'0.Datos Contacto'!$C$3</f>
        <v>4101</v>
      </c>
      <c r="B317" s="252" t="s">
        <v>668</v>
      </c>
      <c r="C3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7" s="265">
        <f>VLOOKUP(Tabla3[[#This Row],[ID]],Campos[],3,0)</f>
        <v>24</v>
      </c>
      <c r="E317" s="265">
        <f>VLOOKUP(Tabla3[[#This Row],[ID]],Campos[],5,0)</f>
        <v>18</v>
      </c>
      <c r="F317" s="275" t="str">
        <f>MID(Tabla3[[#This Row],[ID]],1,3)</f>
        <v>HT1</v>
      </c>
    </row>
    <row r="318" spans="1:6">
      <c r="A318" s="274">
        <f>'0.Datos Contacto'!$C$3</f>
        <v>4101</v>
      </c>
      <c r="B318" s="252" t="s">
        <v>669</v>
      </c>
      <c r="C3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8" s="265">
        <f>VLOOKUP(Tabla3[[#This Row],[ID]],Campos[],3,0)</f>
        <v>24</v>
      </c>
      <c r="E318" s="265">
        <f>VLOOKUP(Tabla3[[#This Row],[ID]],Campos[],5,0)</f>
        <v>19</v>
      </c>
      <c r="F318" s="275" t="str">
        <f>MID(Tabla3[[#This Row],[ID]],1,3)</f>
        <v>HT1</v>
      </c>
    </row>
    <row r="319" spans="1:6">
      <c r="A319" s="274">
        <f>'0.Datos Contacto'!$C$3</f>
        <v>4101</v>
      </c>
      <c r="B319" s="252" t="s">
        <v>670</v>
      </c>
      <c r="C3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19" s="265">
        <f>VLOOKUP(Tabla3[[#This Row],[ID]],Campos[],3,0)</f>
        <v>24</v>
      </c>
      <c r="E319" s="265">
        <f>VLOOKUP(Tabla3[[#This Row],[ID]],Campos[],5,0)</f>
        <v>20</v>
      </c>
      <c r="F319" s="275" t="str">
        <f>MID(Tabla3[[#This Row],[ID]],1,3)</f>
        <v>HT1</v>
      </c>
    </row>
    <row r="320" spans="1:6">
      <c r="A320" s="274">
        <f>'0.Datos Contacto'!$C$3</f>
        <v>4101</v>
      </c>
      <c r="B320" s="252" t="s">
        <v>671</v>
      </c>
      <c r="C3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0" s="265">
        <f>VLOOKUP(Tabla3[[#This Row],[ID]],Campos[],3,0)</f>
        <v>24</v>
      </c>
      <c r="E320" s="265">
        <f>VLOOKUP(Tabla3[[#This Row],[ID]],Campos[],5,0)</f>
        <v>21</v>
      </c>
      <c r="F320" s="275" t="str">
        <f>MID(Tabla3[[#This Row],[ID]],1,3)</f>
        <v>HT1</v>
      </c>
    </row>
    <row r="321" spans="1:6">
      <c r="A321" s="274">
        <f>'0.Datos Contacto'!$C$3</f>
        <v>4101</v>
      </c>
      <c r="B321" s="252" t="s">
        <v>672</v>
      </c>
      <c r="C3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1" s="265">
        <f>VLOOKUP(Tabla3[[#This Row],[ID]],Campos[],3,0)</f>
        <v>24</v>
      </c>
      <c r="E321" s="265">
        <f>VLOOKUP(Tabla3[[#This Row],[ID]],Campos[],5,0)</f>
        <v>22</v>
      </c>
      <c r="F321" s="275" t="str">
        <f>MID(Tabla3[[#This Row],[ID]],1,3)</f>
        <v>HT1</v>
      </c>
    </row>
    <row r="322" spans="1:6">
      <c r="A322" s="274">
        <f>'0.Datos Contacto'!$C$3</f>
        <v>4101</v>
      </c>
      <c r="B322" s="252" t="s">
        <v>673</v>
      </c>
      <c r="C3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2" s="265">
        <f>VLOOKUP(Tabla3[[#This Row],[ID]],Campos[],3,0)</f>
        <v>24</v>
      </c>
      <c r="E322" s="265">
        <f>VLOOKUP(Tabla3[[#This Row],[ID]],Campos[],5,0)</f>
        <v>23</v>
      </c>
      <c r="F322" s="275" t="str">
        <f>MID(Tabla3[[#This Row],[ID]],1,3)</f>
        <v>HT1</v>
      </c>
    </row>
    <row r="323" spans="1:6">
      <c r="A323" s="274">
        <f>'0.Datos Contacto'!$C$3</f>
        <v>4101</v>
      </c>
      <c r="B323" s="252" t="s">
        <v>674</v>
      </c>
      <c r="C3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3" s="265">
        <f>VLOOKUP(Tabla3[[#This Row],[ID]],Campos[],3,0)</f>
        <v>24</v>
      </c>
      <c r="E323" s="265">
        <f>VLOOKUP(Tabla3[[#This Row],[ID]],Campos[],5,0)</f>
        <v>24</v>
      </c>
      <c r="F323" s="275" t="str">
        <f>MID(Tabla3[[#This Row],[ID]],1,3)</f>
        <v>HT1</v>
      </c>
    </row>
    <row r="324" spans="1:6">
      <c r="A324" s="274">
        <f>'0.Datos Contacto'!$C$3</f>
        <v>4101</v>
      </c>
      <c r="B324" s="252" t="s">
        <v>675</v>
      </c>
      <c r="C3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557018846.62</v>
      </c>
      <c r="D324" s="265">
        <f>VLOOKUP(Tabla3[[#This Row],[ID]],Campos[],3,0)</f>
        <v>24</v>
      </c>
      <c r="E324" s="265">
        <f>VLOOKUP(Tabla3[[#This Row],[ID]],Campos[],5,0)</f>
        <v>25</v>
      </c>
      <c r="F324" s="275" t="str">
        <f>MID(Tabla3[[#This Row],[ID]],1,3)</f>
        <v>HT1</v>
      </c>
    </row>
    <row r="325" spans="1:6">
      <c r="A325" s="274">
        <f>'0.Datos Contacto'!$C$3</f>
        <v>4101</v>
      </c>
      <c r="B325" s="252" t="s">
        <v>949</v>
      </c>
      <c r="C3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5" s="265">
        <f>VLOOKUP(Tabla3[[#This Row],[ID]],Campos[],3,0)</f>
        <v>24</v>
      </c>
      <c r="E325" s="265">
        <f>VLOOKUP(Tabla3[[#This Row],[ID]],Campos[],5,0)</f>
        <v>27</v>
      </c>
      <c r="F325" s="275" t="str">
        <f>MID(Tabla3[[#This Row],[ID]],1,3)</f>
        <v>HT1</v>
      </c>
    </row>
    <row r="326" spans="1:6">
      <c r="A326" s="274">
        <f>'0.Datos Contacto'!$C$3</f>
        <v>4101</v>
      </c>
      <c r="B326" s="252" t="s">
        <v>950</v>
      </c>
      <c r="C3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6" s="265">
        <f>VLOOKUP(Tabla3[[#This Row],[ID]],Campos[],3,0)</f>
        <v>24</v>
      </c>
      <c r="E326" s="265">
        <f>VLOOKUP(Tabla3[[#This Row],[ID]],Campos[],5,0)</f>
        <v>28</v>
      </c>
      <c r="F326" s="275" t="str">
        <f>MID(Tabla3[[#This Row],[ID]],1,3)</f>
        <v>HT1</v>
      </c>
    </row>
    <row r="327" spans="1:6">
      <c r="A327" s="274">
        <f>'0.Datos Contacto'!$C$3</f>
        <v>4101</v>
      </c>
      <c r="B327" s="252" t="s">
        <v>951</v>
      </c>
      <c r="C3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27" s="265">
        <f>VLOOKUP(Tabla3[[#This Row],[ID]],Campos[],3,0)</f>
        <v>24</v>
      </c>
      <c r="E327" s="265">
        <f>VLOOKUP(Tabla3[[#This Row],[ID]],Campos[],5,0)</f>
        <v>29</v>
      </c>
      <c r="F327" s="275" t="str">
        <f>MID(Tabla3[[#This Row],[ID]],1,3)</f>
        <v>HT1</v>
      </c>
    </row>
    <row r="328" spans="1:6">
      <c r="A328" s="274">
        <f>'0.Datos Contacto'!$C$3</f>
        <v>4101</v>
      </c>
      <c r="B328" s="252" t="s">
        <v>496</v>
      </c>
      <c r="C3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9083526348</v>
      </c>
      <c r="D328" s="265">
        <f>VLOOKUP(Tabla3[[#This Row],[ID]],Campos[],3,0)</f>
        <v>25</v>
      </c>
      <c r="E328" s="265">
        <f>VLOOKUP(Tabla3[[#This Row],[ID]],Campos[],5,0)</f>
        <v>3</v>
      </c>
      <c r="F328" s="275" t="str">
        <f>MID(Tabla3[[#This Row],[ID]],1,3)</f>
        <v>HT1</v>
      </c>
    </row>
    <row r="329" spans="1:6">
      <c r="A329" s="274">
        <f>'0.Datos Contacto'!$C$3</f>
        <v>4101</v>
      </c>
      <c r="B329" s="252" t="s">
        <v>676</v>
      </c>
      <c r="C3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4254920926</v>
      </c>
      <c r="D329" s="265">
        <f>VLOOKUP(Tabla3[[#This Row],[ID]],Campos[],3,0)</f>
        <v>25</v>
      </c>
      <c r="E329" s="265">
        <f>VLOOKUP(Tabla3[[#This Row],[ID]],Campos[],5,0)</f>
        <v>5</v>
      </c>
      <c r="F329" s="275" t="str">
        <f>MID(Tabla3[[#This Row],[ID]],1,3)</f>
        <v>HT1</v>
      </c>
    </row>
    <row r="330" spans="1:6">
      <c r="A330" s="274">
        <f>'0.Datos Contacto'!$C$3</f>
        <v>4101</v>
      </c>
      <c r="B330" s="252" t="s">
        <v>677</v>
      </c>
      <c r="C3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0" s="265">
        <f>VLOOKUP(Tabla3[[#This Row],[ID]],Campos[],3,0)</f>
        <v>25</v>
      </c>
      <c r="E330" s="265">
        <f>VLOOKUP(Tabla3[[#This Row],[ID]],Campos[],5,0)</f>
        <v>6</v>
      </c>
      <c r="F330" s="275" t="str">
        <f>MID(Tabla3[[#This Row],[ID]],1,3)</f>
        <v>HT1</v>
      </c>
    </row>
    <row r="331" spans="1:6">
      <c r="A331" s="274">
        <f>'0.Datos Contacto'!$C$3</f>
        <v>4101</v>
      </c>
      <c r="B331" s="252" t="s">
        <v>678</v>
      </c>
      <c r="C3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1" s="265">
        <f>VLOOKUP(Tabla3[[#This Row],[ID]],Campos[],3,0)</f>
        <v>25</v>
      </c>
      <c r="E331" s="265">
        <f>VLOOKUP(Tabla3[[#This Row],[ID]],Campos[],5,0)</f>
        <v>7</v>
      </c>
      <c r="F331" s="275" t="str">
        <f>MID(Tabla3[[#This Row],[ID]],1,3)</f>
        <v>HT1</v>
      </c>
    </row>
    <row r="332" spans="1:6">
      <c r="A332" s="274">
        <f>'0.Datos Contacto'!$C$3</f>
        <v>4101</v>
      </c>
      <c r="B332" s="252" t="s">
        <v>679</v>
      </c>
      <c r="C3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2" s="265">
        <f>VLOOKUP(Tabla3[[#This Row],[ID]],Campos[],3,0)</f>
        <v>25</v>
      </c>
      <c r="E332" s="265">
        <f>VLOOKUP(Tabla3[[#This Row],[ID]],Campos[],5,0)</f>
        <v>8</v>
      </c>
      <c r="F332" s="275" t="str">
        <f>MID(Tabla3[[#This Row],[ID]],1,3)</f>
        <v>HT1</v>
      </c>
    </row>
    <row r="333" spans="1:6">
      <c r="A333" s="274">
        <f>'0.Datos Contacto'!$C$3</f>
        <v>4101</v>
      </c>
      <c r="B333" s="252" t="s">
        <v>680</v>
      </c>
      <c r="C3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2160127547.7199998</v>
      </c>
      <c r="D333" s="265">
        <f>VLOOKUP(Tabla3[[#This Row],[ID]],Campos[],3,0)</f>
        <v>25</v>
      </c>
      <c r="E333" s="265">
        <f>VLOOKUP(Tabla3[[#This Row],[ID]],Campos[],5,0)</f>
        <v>9</v>
      </c>
      <c r="F333" s="275" t="str">
        <f>MID(Tabla3[[#This Row],[ID]],1,3)</f>
        <v>HT1</v>
      </c>
    </row>
    <row r="334" spans="1:6">
      <c r="A334" s="274">
        <f>'0.Datos Contacto'!$C$3</f>
        <v>4101</v>
      </c>
      <c r="B334" s="252" t="s">
        <v>681</v>
      </c>
      <c r="C3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4" s="265">
        <f>VLOOKUP(Tabla3[[#This Row],[ID]],Campos[],3,0)</f>
        <v>25</v>
      </c>
      <c r="E334" s="265">
        <f>VLOOKUP(Tabla3[[#This Row],[ID]],Campos[],5,0)</f>
        <v>10</v>
      </c>
      <c r="F334" s="275" t="str">
        <f>MID(Tabla3[[#This Row],[ID]],1,3)</f>
        <v>HT1</v>
      </c>
    </row>
    <row r="335" spans="1:6">
      <c r="A335" s="274">
        <f>'0.Datos Contacto'!$C$3</f>
        <v>4101</v>
      </c>
      <c r="B335" s="252" t="s">
        <v>682</v>
      </c>
      <c r="C3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5" s="265">
        <f>VLOOKUP(Tabla3[[#This Row],[ID]],Campos[],3,0)</f>
        <v>25</v>
      </c>
      <c r="E335" s="265">
        <f>VLOOKUP(Tabla3[[#This Row],[ID]],Campos[],5,0)</f>
        <v>11</v>
      </c>
      <c r="F335" s="275" t="str">
        <f>MID(Tabla3[[#This Row],[ID]],1,3)</f>
        <v>HT1</v>
      </c>
    </row>
    <row r="336" spans="1:6">
      <c r="A336" s="274">
        <f>'0.Datos Contacto'!$C$3</f>
        <v>4101</v>
      </c>
      <c r="B336" s="252" t="s">
        <v>683</v>
      </c>
      <c r="C3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6" s="265">
        <f>VLOOKUP(Tabla3[[#This Row],[ID]],Campos[],3,0)</f>
        <v>25</v>
      </c>
      <c r="E336" s="265">
        <f>VLOOKUP(Tabla3[[#This Row],[ID]],Campos[],5,0)</f>
        <v>12</v>
      </c>
      <c r="F336" s="275" t="str">
        <f>MID(Tabla3[[#This Row],[ID]],1,3)</f>
        <v>HT1</v>
      </c>
    </row>
    <row r="337" spans="1:6">
      <c r="A337" s="274">
        <f>'0.Datos Contacto'!$C$3</f>
        <v>4101</v>
      </c>
      <c r="B337" s="252" t="s">
        <v>684</v>
      </c>
      <c r="C3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7" s="265">
        <f>VLOOKUP(Tabla3[[#This Row],[ID]],Campos[],3,0)</f>
        <v>25</v>
      </c>
      <c r="E337" s="265">
        <f>VLOOKUP(Tabla3[[#This Row],[ID]],Campos[],5,0)</f>
        <v>13</v>
      </c>
      <c r="F337" s="275" t="str">
        <f>MID(Tabla3[[#This Row],[ID]],1,3)</f>
        <v>HT1</v>
      </c>
    </row>
    <row r="338" spans="1:6">
      <c r="A338" s="274">
        <f>'0.Datos Contacto'!$C$3</f>
        <v>4101</v>
      </c>
      <c r="B338" s="252" t="s">
        <v>685</v>
      </c>
      <c r="C3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8" s="265">
        <f>VLOOKUP(Tabla3[[#This Row],[ID]],Campos[],3,0)</f>
        <v>25</v>
      </c>
      <c r="E338" s="265">
        <f>VLOOKUP(Tabla3[[#This Row],[ID]],Campos[],5,0)</f>
        <v>14</v>
      </c>
      <c r="F338" s="275" t="str">
        <f>MID(Tabla3[[#This Row],[ID]],1,3)</f>
        <v>HT1</v>
      </c>
    </row>
    <row r="339" spans="1:6">
      <c r="A339" s="274">
        <f>'0.Datos Contacto'!$C$3</f>
        <v>4101</v>
      </c>
      <c r="B339" s="252" t="s">
        <v>686</v>
      </c>
      <c r="C3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39" s="265">
        <f>VLOOKUP(Tabla3[[#This Row],[ID]],Campos[],3,0)</f>
        <v>25</v>
      </c>
      <c r="E339" s="265">
        <f>VLOOKUP(Tabla3[[#This Row],[ID]],Campos[],5,0)</f>
        <v>15</v>
      </c>
      <c r="F339" s="275" t="str">
        <f>MID(Tabla3[[#This Row],[ID]],1,3)</f>
        <v>HT1</v>
      </c>
    </row>
    <row r="340" spans="1:6">
      <c r="A340" s="274">
        <f>'0.Datos Contacto'!$C$3</f>
        <v>4101</v>
      </c>
      <c r="B340" s="252" t="s">
        <v>687</v>
      </c>
      <c r="C3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340" s="265">
        <f>VLOOKUP(Tabla3[[#This Row],[ID]],Campos[],3,0)</f>
        <v>25</v>
      </c>
      <c r="E340" s="265">
        <f>VLOOKUP(Tabla3[[#This Row],[ID]],Campos[],5,0)</f>
        <v>16</v>
      </c>
      <c r="F340" s="275" t="str">
        <f>MID(Tabla3[[#This Row],[ID]],1,3)</f>
        <v>HT1</v>
      </c>
    </row>
    <row r="341" spans="1:6">
      <c r="A341" s="274">
        <f>'0.Datos Contacto'!$C$3</f>
        <v>4101</v>
      </c>
      <c r="B341" s="252" t="s">
        <v>688</v>
      </c>
      <c r="C3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341" s="265">
        <f>VLOOKUP(Tabla3[[#This Row],[ID]],Campos[],3,0)</f>
        <v>25</v>
      </c>
      <c r="E341" s="265">
        <f>VLOOKUP(Tabla3[[#This Row],[ID]],Campos[],5,0)</f>
        <v>17</v>
      </c>
      <c r="F341" s="275" t="str">
        <f>MID(Tabla3[[#This Row],[ID]],1,3)</f>
        <v>HT1</v>
      </c>
    </row>
    <row r="342" spans="1:6">
      <c r="A342" s="274">
        <f>'0.Datos Contacto'!$C$3</f>
        <v>4101</v>
      </c>
      <c r="B342" s="252" t="s">
        <v>689</v>
      </c>
      <c r="C3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2" s="265">
        <f>VLOOKUP(Tabla3[[#This Row],[ID]],Campos[],3,0)</f>
        <v>25</v>
      </c>
      <c r="E342" s="265">
        <f>VLOOKUP(Tabla3[[#This Row],[ID]],Campos[],5,0)</f>
        <v>18</v>
      </c>
      <c r="F342" s="275" t="str">
        <f>MID(Tabla3[[#This Row],[ID]],1,3)</f>
        <v>HT1</v>
      </c>
    </row>
    <row r="343" spans="1:6">
      <c r="A343" s="274">
        <f>'0.Datos Contacto'!$C$3</f>
        <v>4101</v>
      </c>
      <c r="B343" s="252" t="s">
        <v>690</v>
      </c>
      <c r="C3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3" s="265">
        <f>VLOOKUP(Tabla3[[#This Row],[ID]],Campos[],3,0)</f>
        <v>25</v>
      </c>
      <c r="E343" s="265">
        <f>VLOOKUP(Tabla3[[#This Row],[ID]],Campos[],5,0)</f>
        <v>19</v>
      </c>
      <c r="F343" s="275" t="str">
        <f>MID(Tabla3[[#This Row],[ID]],1,3)</f>
        <v>HT1</v>
      </c>
    </row>
    <row r="344" spans="1:6">
      <c r="A344" s="274">
        <f>'0.Datos Contacto'!$C$3</f>
        <v>4101</v>
      </c>
      <c r="B344" s="252" t="s">
        <v>691</v>
      </c>
      <c r="C3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4" s="265">
        <f>VLOOKUP(Tabla3[[#This Row],[ID]],Campos[],3,0)</f>
        <v>25</v>
      </c>
      <c r="E344" s="265">
        <f>VLOOKUP(Tabla3[[#This Row],[ID]],Campos[],5,0)</f>
        <v>20</v>
      </c>
      <c r="F344" s="275" t="str">
        <f>MID(Tabla3[[#This Row],[ID]],1,3)</f>
        <v>HT1</v>
      </c>
    </row>
    <row r="345" spans="1:6">
      <c r="A345" s="274">
        <f>'0.Datos Contacto'!$C$3</f>
        <v>4101</v>
      </c>
      <c r="B345" s="252" t="s">
        <v>692</v>
      </c>
      <c r="C3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5" s="265">
        <f>VLOOKUP(Tabla3[[#This Row],[ID]],Campos[],3,0)</f>
        <v>25</v>
      </c>
      <c r="E345" s="265">
        <f>VLOOKUP(Tabla3[[#This Row],[ID]],Campos[],5,0)</f>
        <v>21</v>
      </c>
      <c r="F345" s="275" t="str">
        <f>MID(Tabla3[[#This Row],[ID]],1,3)</f>
        <v>HT1</v>
      </c>
    </row>
    <row r="346" spans="1:6">
      <c r="A346" s="274">
        <f>'0.Datos Contacto'!$C$3</f>
        <v>4101</v>
      </c>
      <c r="B346" s="252" t="s">
        <v>693</v>
      </c>
      <c r="C3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6" s="265">
        <f>VLOOKUP(Tabla3[[#This Row],[ID]],Campos[],3,0)</f>
        <v>25</v>
      </c>
      <c r="E346" s="265">
        <f>VLOOKUP(Tabla3[[#This Row],[ID]],Campos[],5,0)</f>
        <v>22</v>
      </c>
      <c r="F346" s="275" t="str">
        <f>MID(Tabla3[[#This Row],[ID]],1,3)</f>
        <v>HT1</v>
      </c>
    </row>
    <row r="347" spans="1:6">
      <c r="A347" s="274">
        <f>'0.Datos Contacto'!$C$3</f>
        <v>4101</v>
      </c>
      <c r="B347" s="252" t="s">
        <v>694</v>
      </c>
      <c r="C3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7" s="265">
        <f>VLOOKUP(Tabla3[[#This Row],[ID]],Campos[],3,0)</f>
        <v>25</v>
      </c>
      <c r="E347" s="265">
        <f>VLOOKUP(Tabla3[[#This Row],[ID]],Campos[],5,0)</f>
        <v>23</v>
      </c>
      <c r="F347" s="275" t="str">
        <f>MID(Tabla3[[#This Row],[ID]],1,3)</f>
        <v>HT1</v>
      </c>
    </row>
    <row r="348" spans="1:6">
      <c r="A348" s="274">
        <f>'0.Datos Contacto'!$C$3</f>
        <v>4101</v>
      </c>
      <c r="B348" s="252" t="s">
        <v>695</v>
      </c>
      <c r="C3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48" s="265">
        <f>VLOOKUP(Tabla3[[#This Row],[ID]],Campos[],3,0)</f>
        <v>25</v>
      </c>
      <c r="E348" s="265">
        <f>VLOOKUP(Tabla3[[#This Row],[ID]],Campos[],5,0)</f>
        <v>24</v>
      </c>
      <c r="F348" s="275" t="str">
        <f>MID(Tabla3[[#This Row],[ID]],1,3)</f>
        <v>HT1</v>
      </c>
    </row>
    <row r="349" spans="1:6">
      <c r="A349" s="274">
        <f>'0.Datos Contacto'!$C$3</f>
        <v>4101</v>
      </c>
      <c r="B349" s="252" t="s">
        <v>696</v>
      </c>
      <c r="C3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8063943032.7200003</v>
      </c>
      <c r="D349" s="265">
        <f>VLOOKUP(Tabla3[[#This Row],[ID]],Campos[],3,0)</f>
        <v>25</v>
      </c>
      <c r="E349" s="265">
        <f>VLOOKUP(Tabla3[[#This Row],[ID]],Campos[],5,0)</f>
        <v>25</v>
      </c>
      <c r="F349" s="275" t="str">
        <f>MID(Tabla3[[#This Row],[ID]],1,3)</f>
        <v>HT1</v>
      </c>
    </row>
    <row r="350" spans="1:6">
      <c r="A350" s="274">
        <f>'0.Datos Contacto'!$C$3</f>
        <v>4101</v>
      </c>
      <c r="B350" s="252" t="s">
        <v>952</v>
      </c>
      <c r="C3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0" s="265">
        <f>VLOOKUP(Tabla3[[#This Row],[ID]],Campos[],3,0)</f>
        <v>25</v>
      </c>
      <c r="E350" s="265">
        <f>VLOOKUP(Tabla3[[#This Row],[ID]],Campos[],5,0)</f>
        <v>27</v>
      </c>
      <c r="F350" s="275" t="str">
        <f>MID(Tabla3[[#This Row],[ID]],1,3)</f>
        <v>HT1</v>
      </c>
    </row>
    <row r="351" spans="1:6">
      <c r="A351" s="274">
        <f>'0.Datos Contacto'!$C$3</f>
        <v>4101</v>
      </c>
      <c r="B351" s="252" t="s">
        <v>953</v>
      </c>
      <c r="C3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1" s="265">
        <f>VLOOKUP(Tabla3[[#This Row],[ID]],Campos[],3,0)</f>
        <v>25</v>
      </c>
      <c r="E351" s="265">
        <f>VLOOKUP(Tabla3[[#This Row],[ID]],Campos[],5,0)</f>
        <v>28</v>
      </c>
      <c r="F351" s="275" t="str">
        <f>MID(Tabla3[[#This Row],[ID]],1,3)</f>
        <v>HT1</v>
      </c>
    </row>
    <row r="352" spans="1:6">
      <c r="A352" s="274">
        <f>'0.Datos Contacto'!$C$3</f>
        <v>4101</v>
      </c>
      <c r="B352" s="252" t="s">
        <v>954</v>
      </c>
      <c r="C3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2" s="265">
        <f>VLOOKUP(Tabla3[[#This Row],[ID]],Campos[],3,0)</f>
        <v>25</v>
      </c>
      <c r="E352" s="265">
        <f>VLOOKUP(Tabla3[[#This Row],[ID]],Campos[],5,0)</f>
        <v>29</v>
      </c>
      <c r="F352" s="275" t="str">
        <f>MID(Tabla3[[#This Row],[ID]],1,3)</f>
        <v>HT1</v>
      </c>
    </row>
    <row r="353" spans="1:6">
      <c r="A353" s="274">
        <f>'0.Datos Contacto'!$C$3</f>
        <v>4101</v>
      </c>
      <c r="B353" s="252" t="s">
        <v>497</v>
      </c>
      <c r="C3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15000000</v>
      </c>
      <c r="D353" s="265">
        <f>VLOOKUP(Tabla3[[#This Row],[ID]],Campos[],3,0)</f>
        <v>27</v>
      </c>
      <c r="E353" s="265">
        <f>VLOOKUP(Tabla3[[#This Row],[ID]],Campos[],5,0)</f>
        <v>3</v>
      </c>
      <c r="F353" s="275" t="str">
        <f>MID(Tabla3[[#This Row],[ID]],1,3)</f>
        <v>HT1</v>
      </c>
    </row>
    <row r="354" spans="1:6">
      <c r="A354" s="274">
        <f>'0.Datos Contacto'!$C$3</f>
        <v>4101</v>
      </c>
      <c r="B354" s="252" t="s">
        <v>697</v>
      </c>
      <c r="C3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4" s="265">
        <f>VLOOKUP(Tabla3[[#This Row],[ID]],Campos[],3,0)</f>
        <v>27</v>
      </c>
      <c r="E354" s="265">
        <f>VLOOKUP(Tabla3[[#This Row],[ID]],Campos[],5,0)</f>
        <v>5</v>
      </c>
      <c r="F354" s="275" t="str">
        <f>MID(Tabla3[[#This Row],[ID]],1,3)</f>
        <v>HT1</v>
      </c>
    </row>
    <row r="355" spans="1:6">
      <c r="A355" s="274">
        <f>'0.Datos Contacto'!$C$3</f>
        <v>4101</v>
      </c>
      <c r="B355" s="252" t="s">
        <v>698</v>
      </c>
      <c r="C3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5" s="265">
        <f>VLOOKUP(Tabla3[[#This Row],[ID]],Campos[],3,0)</f>
        <v>27</v>
      </c>
      <c r="E355" s="265">
        <f>VLOOKUP(Tabla3[[#This Row],[ID]],Campos[],5,0)</f>
        <v>6</v>
      </c>
      <c r="F355" s="275" t="str">
        <f>MID(Tabla3[[#This Row],[ID]],1,3)</f>
        <v>HT1</v>
      </c>
    </row>
    <row r="356" spans="1:6">
      <c r="A356" s="274">
        <f>'0.Datos Contacto'!$C$3</f>
        <v>4101</v>
      </c>
      <c r="B356" s="252" t="s">
        <v>699</v>
      </c>
      <c r="C3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6" s="265">
        <f>VLOOKUP(Tabla3[[#This Row],[ID]],Campos[],3,0)</f>
        <v>27</v>
      </c>
      <c r="E356" s="265">
        <f>VLOOKUP(Tabla3[[#This Row],[ID]],Campos[],5,0)</f>
        <v>7</v>
      </c>
      <c r="F356" s="275" t="str">
        <f>MID(Tabla3[[#This Row],[ID]],1,3)</f>
        <v>HT1</v>
      </c>
    </row>
    <row r="357" spans="1:6">
      <c r="A357" s="274">
        <f>'0.Datos Contacto'!$C$3</f>
        <v>4101</v>
      </c>
      <c r="B357" s="252" t="s">
        <v>700</v>
      </c>
      <c r="C3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7" s="265">
        <f>VLOOKUP(Tabla3[[#This Row],[ID]],Campos[],3,0)</f>
        <v>27</v>
      </c>
      <c r="E357" s="265">
        <f>VLOOKUP(Tabla3[[#This Row],[ID]],Campos[],5,0)</f>
        <v>8</v>
      </c>
      <c r="F357" s="275" t="str">
        <f>MID(Tabla3[[#This Row],[ID]],1,3)</f>
        <v>HT1</v>
      </c>
    </row>
    <row r="358" spans="1:6">
      <c r="A358" s="274">
        <f>'0.Datos Contacto'!$C$3</f>
        <v>4101</v>
      </c>
      <c r="B358" s="252" t="s">
        <v>701</v>
      </c>
      <c r="C3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12099598</v>
      </c>
      <c r="D358" s="265">
        <f>VLOOKUP(Tabla3[[#This Row],[ID]],Campos[],3,0)</f>
        <v>27</v>
      </c>
      <c r="E358" s="265">
        <f>VLOOKUP(Tabla3[[#This Row],[ID]],Campos[],5,0)</f>
        <v>9</v>
      </c>
      <c r="F358" s="275" t="str">
        <f>MID(Tabla3[[#This Row],[ID]],1,3)</f>
        <v>HT1</v>
      </c>
    </row>
    <row r="359" spans="1:6">
      <c r="A359" s="274">
        <f>'0.Datos Contacto'!$C$3</f>
        <v>4101</v>
      </c>
      <c r="B359" s="252" t="s">
        <v>702</v>
      </c>
      <c r="C3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59" s="265">
        <f>VLOOKUP(Tabla3[[#This Row],[ID]],Campos[],3,0)</f>
        <v>27</v>
      </c>
      <c r="E359" s="265">
        <f>VLOOKUP(Tabla3[[#This Row],[ID]],Campos[],5,0)</f>
        <v>10</v>
      </c>
      <c r="F359" s="275" t="str">
        <f>MID(Tabla3[[#This Row],[ID]],1,3)</f>
        <v>HT1</v>
      </c>
    </row>
    <row r="360" spans="1:6">
      <c r="A360" s="274">
        <f>'0.Datos Contacto'!$C$3</f>
        <v>4101</v>
      </c>
      <c r="B360" s="252" t="s">
        <v>703</v>
      </c>
      <c r="C3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0" s="265">
        <f>VLOOKUP(Tabla3[[#This Row],[ID]],Campos[],3,0)</f>
        <v>27</v>
      </c>
      <c r="E360" s="265">
        <f>VLOOKUP(Tabla3[[#This Row],[ID]],Campos[],5,0)</f>
        <v>11</v>
      </c>
      <c r="F360" s="275" t="str">
        <f>MID(Tabla3[[#This Row],[ID]],1,3)</f>
        <v>HT1</v>
      </c>
    </row>
    <row r="361" spans="1:6">
      <c r="A361" s="274">
        <f>'0.Datos Contacto'!$C$3</f>
        <v>4101</v>
      </c>
      <c r="B361" s="252" t="s">
        <v>704</v>
      </c>
      <c r="C3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1" s="265">
        <f>VLOOKUP(Tabla3[[#This Row],[ID]],Campos[],3,0)</f>
        <v>27</v>
      </c>
      <c r="E361" s="265">
        <f>VLOOKUP(Tabla3[[#This Row],[ID]],Campos[],5,0)</f>
        <v>12</v>
      </c>
      <c r="F361" s="275" t="str">
        <f>MID(Tabla3[[#This Row],[ID]],1,3)</f>
        <v>HT1</v>
      </c>
    </row>
    <row r="362" spans="1:6">
      <c r="A362" s="274">
        <f>'0.Datos Contacto'!$C$3</f>
        <v>4101</v>
      </c>
      <c r="B362" s="252" t="s">
        <v>705</v>
      </c>
      <c r="C3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2" s="265">
        <f>VLOOKUP(Tabla3[[#This Row],[ID]],Campos[],3,0)</f>
        <v>27</v>
      </c>
      <c r="E362" s="265">
        <f>VLOOKUP(Tabla3[[#This Row],[ID]],Campos[],5,0)</f>
        <v>13</v>
      </c>
      <c r="F362" s="275" t="str">
        <f>MID(Tabla3[[#This Row],[ID]],1,3)</f>
        <v>HT1</v>
      </c>
    </row>
    <row r="363" spans="1:6">
      <c r="A363" s="274">
        <f>'0.Datos Contacto'!$C$3</f>
        <v>4101</v>
      </c>
      <c r="B363" s="252" t="s">
        <v>706</v>
      </c>
      <c r="C3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3" s="265">
        <f>VLOOKUP(Tabla3[[#This Row],[ID]],Campos[],3,0)</f>
        <v>27</v>
      </c>
      <c r="E363" s="265">
        <f>VLOOKUP(Tabla3[[#This Row],[ID]],Campos[],5,0)</f>
        <v>14</v>
      </c>
      <c r="F363" s="275" t="str">
        <f>MID(Tabla3[[#This Row],[ID]],1,3)</f>
        <v>HT1</v>
      </c>
    </row>
    <row r="364" spans="1:6">
      <c r="A364" s="274">
        <f>'0.Datos Contacto'!$C$3</f>
        <v>4101</v>
      </c>
      <c r="B364" s="252" t="s">
        <v>707</v>
      </c>
      <c r="C3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4" s="265">
        <f>VLOOKUP(Tabla3[[#This Row],[ID]],Campos[],3,0)</f>
        <v>27</v>
      </c>
      <c r="E364" s="265">
        <f>VLOOKUP(Tabla3[[#This Row],[ID]],Campos[],5,0)</f>
        <v>15</v>
      </c>
      <c r="F364" s="275" t="str">
        <f>MID(Tabla3[[#This Row],[ID]],1,3)</f>
        <v>HT1</v>
      </c>
    </row>
    <row r="365" spans="1:6">
      <c r="A365" s="274">
        <f>'0.Datos Contacto'!$C$3</f>
        <v>4101</v>
      </c>
      <c r="B365" s="252" t="s">
        <v>708</v>
      </c>
      <c r="C3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5" s="265">
        <f>VLOOKUP(Tabla3[[#This Row],[ID]],Campos[],3,0)</f>
        <v>27</v>
      </c>
      <c r="E365" s="265">
        <f>VLOOKUP(Tabla3[[#This Row],[ID]],Campos[],5,0)</f>
        <v>16</v>
      </c>
      <c r="F365" s="275" t="str">
        <f>MID(Tabla3[[#This Row],[ID]],1,3)</f>
        <v>HT1</v>
      </c>
    </row>
    <row r="366" spans="1:6">
      <c r="A366" s="274">
        <f>'0.Datos Contacto'!$C$3</f>
        <v>4101</v>
      </c>
      <c r="B366" s="252" t="s">
        <v>709</v>
      </c>
      <c r="C3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6" s="265">
        <f>VLOOKUP(Tabla3[[#This Row],[ID]],Campos[],3,0)</f>
        <v>27</v>
      </c>
      <c r="E366" s="265">
        <f>VLOOKUP(Tabla3[[#This Row],[ID]],Campos[],5,0)</f>
        <v>17</v>
      </c>
      <c r="F366" s="275" t="str">
        <f>MID(Tabla3[[#This Row],[ID]],1,3)</f>
        <v>HT1</v>
      </c>
    </row>
    <row r="367" spans="1:6">
      <c r="A367" s="274">
        <f>'0.Datos Contacto'!$C$3</f>
        <v>4101</v>
      </c>
      <c r="B367" s="252" t="s">
        <v>710</v>
      </c>
      <c r="C3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7" s="265">
        <f>VLOOKUP(Tabla3[[#This Row],[ID]],Campos[],3,0)</f>
        <v>27</v>
      </c>
      <c r="E367" s="265">
        <f>VLOOKUP(Tabla3[[#This Row],[ID]],Campos[],5,0)</f>
        <v>18</v>
      </c>
      <c r="F367" s="275" t="str">
        <f>MID(Tabla3[[#This Row],[ID]],1,3)</f>
        <v>HT1</v>
      </c>
    </row>
    <row r="368" spans="1:6">
      <c r="A368" s="274">
        <f>'0.Datos Contacto'!$C$3</f>
        <v>4101</v>
      </c>
      <c r="B368" s="252" t="s">
        <v>711</v>
      </c>
      <c r="C3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8" s="265">
        <f>VLOOKUP(Tabla3[[#This Row],[ID]],Campos[],3,0)</f>
        <v>27</v>
      </c>
      <c r="E368" s="265">
        <f>VLOOKUP(Tabla3[[#This Row],[ID]],Campos[],5,0)</f>
        <v>19</v>
      </c>
      <c r="F368" s="275" t="str">
        <f>MID(Tabla3[[#This Row],[ID]],1,3)</f>
        <v>HT1</v>
      </c>
    </row>
    <row r="369" spans="1:6">
      <c r="A369" s="274">
        <f>'0.Datos Contacto'!$C$3</f>
        <v>4101</v>
      </c>
      <c r="B369" s="252" t="s">
        <v>712</v>
      </c>
      <c r="C3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69" s="265">
        <f>VLOOKUP(Tabla3[[#This Row],[ID]],Campos[],3,0)</f>
        <v>27</v>
      </c>
      <c r="E369" s="265">
        <f>VLOOKUP(Tabla3[[#This Row],[ID]],Campos[],5,0)</f>
        <v>20</v>
      </c>
      <c r="F369" s="275" t="str">
        <f>MID(Tabla3[[#This Row],[ID]],1,3)</f>
        <v>HT1</v>
      </c>
    </row>
    <row r="370" spans="1:6">
      <c r="A370" s="274">
        <f>'0.Datos Contacto'!$C$3</f>
        <v>4101</v>
      </c>
      <c r="B370" s="252" t="s">
        <v>713</v>
      </c>
      <c r="C3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0" s="265">
        <f>VLOOKUP(Tabla3[[#This Row],[ID]],Campos[],3,0)</f>
        <v>27</v>
      </c>
      <c r="E370" s="265">
        <f>VLOOKUP(Tabla3[[#This Row],[ID]],Campos[],5,0)</f>
        <v>21</v>
      </c>
      <c r="F370" s="275" t="str">
        <f>MID(Tabla3[[#This Row],[ID]],1,3)</f>
        <v>HT1</v>
      </c>
    </row>
    <row r="371" spans="1:6">
      <c r="A371" s="274">
        <f>'0.Datos Contacto'!$C$3</f>
        <v>4101</v>
      </c>
      <c r="B371" s="252" t="s">
        <v>714</v>
      </c>
      <c r="C3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1" s="265">
        <f>VLOOKUP(Tabla3[[#This Row],[ID]],Campos[],3,0)</f>
        <v>27</v>
      </c>
      <c r="E371" s="265">
        <f>VLOOKUP(Tabla3[[#This Row],[ID]],Campos[],5,0)</f>
        <v>22</v>
      </c>
      <c r="F371" s="275" t="str">
        <f>MID(Tabla3[[#This Row],[ID]],1,3)</f>
        <v>HT1</v>
      </c>
    </row>
    <row r="372" spans="1:6">
      <c r="A372" s="274">
        <f>'0.Datos Contacto'!$C$3</f>
        <v>4101</v>
      </c>
      <c r="B372" s="252" t="s">
        <v>715</v>
      </c>
      <c r="C3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2" s="265">
        <f>VLOOKUP(Tabla3[[#This Row],[ID]],Campos[],3,0)</f>
        <v>27</v>
      </c>
      <c r="E372" s="265">
        <f>VLOOKUP(Tabla3[[#This Row],[ID]],Campos[],5,0)</f>
        <v>23</v>
      </c>
      <c r="F372" s="275" t="str">
        <f>MID(Tabla3[[#This Row],[ID]],1,3)</f>
        <v>HT1</v>
      </c>
    </row>
    <row r="373" spans="1:6">
      <c r="A373" s="274">
        <f>'0.Datos Contacto'!$C$3</f>
        <v>4101</v>
      </c>
      <c r="B373" s="252" t="s">
        <v>716</v>
      </c>
      <c r="C3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3" s="265">
        <f>VLOOKUP(Tabla3[[#This Row],[ID]],Campos[],3,0)</f>
        <v>27</v>
      </c>
      <c r="E373" s="265">
        <f>VLOOKUP(Tabla3[[#This Row],[ID]],Campos[],5,0)</f>
        <v>24</v>
      </c>
      <c r="F373" s="275" t="str">
        <f>MID(Tabla3[[#This Row],[ID]],1,3)</f>
        <v>HT1</v>
      </c>
    </row>
    <row r="374" spans="1:6">
      <c r="A374" s="274">
        <f>'0.Datos Contacto'!$C$3</f>
        <v>4101</v>
      </c>
      <c r="B374" s="252" t="s">
        <v>717</v>
      </c>
      <c r="C3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12099598</v>
      </c>
      <c r="D374" s="265">
        <f>VLOOKUP(Tabla3[[#This Row],[ID]],Campos[],3,0)</f>
        <v>27</v>
      </c>
      <c r="E374" s="265">
        <f>VLOOKUP(Tabla3[[#This Row],[ID]],Campos[],5,0)</f>
        <v>25</v>
      </c>
      <c r="F374" s="275" t="str">
        <f>MID(Tabla3[[#This Row],[ID]],1,3)</f>
        <v>HT1</v>
      </c>
    </row>
    <row r="375" spans="1:6">
      <c r="A375" s="274">
        <f>'0.Datos Contacto'!$C$3</f>
        <v>4101</v>
      </c>
      <c r="B375" s="252" t="s">
        <v>955</v>
      </c>
      <c r="C3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5" s="265">
        <f>VLOOKUP(Tabla3[[#This Row],[ID]],Campos[],3,0)</f>
        <v>27</v>
      </c>
      <c r="E375" s="265">
        <f>VLOOKUP(Tabla3[[#This Row],[ID]],Campos[],5,0)</f>
        <v>27</v>
      </c>
      <c r="F375" s="275" t="str">
        <f>MID(Tabla3[[#This Row],[ID]],1,3)</f>
        <v>HT1</v>
      </c>
    </row>
    <row r="376" spans="1:6">
      <c r="A376" s="274">
        <f>'0.Datos Contacto'!$C$3</f>
        <v>4101</v>
      </c>
      <c r="B376" s="252" t="s">
        <v>956</v>
      </c>
      <c r="C3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6" s="265">
        <f>VLOOKUP(Tabla3[[#This Row],[ID]],Campos[],3,0)</f>
        <v>27</v>
      </c>
      <c r="E376" s="265">
        <f>VLOOKUP(Tabla3[[#This Row],[ID]],Campos[],5,0)</f>
        <v>28</v>
      </c>
      <c r="F376" s="275" t="str">
        <f>MID(Tabla3[[#This Row],[ID]],1,3)</f>
        <v>HT1</v>
      </c>
    </row>
    <row r="377" spans="1:6">
      <c r="A377" s="274">
        <f>'0.Datos Contacto'!$C$3</f>
        <v>4101</v>
      </c>
      <c r="B377" s="252" t="s">
        <v>957</v>
      </c>
      <c r="C3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7" s="265">
        <f>VLOOKUP(Tabla3[[#This Row],[ID]],Campos[],3,0)</f>
        <v>27</v>
      </c>
      <c r="E377" s="265">
        <f>VLOOKUP(Tabla3[[#This Row],[ID]],Campos[],5,0)</f>
        <v>29</v>
      </c>
      <c r="F377" s="275" t="str">
        <f>MID(Tabla3[[#This Row],[ID]],1,3)</f>
        <v>HT1</v>
      </c>
    </row>
    <row r="378" spans="1:6">
      <c r="A378" s="274">
        <f>'0.Datos Contacto'!$C$3</f>
        <v>4101</v>
      </c>
      <c r="B378" s="252" t="s">
        <v>498</v>
      </c>
      <c r="C3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145000000</v>
      </c>
      <c r="D378" s="265">
        <f>VLOOKUP(Tabla3[[#This Row],[ID]],Campos[],3,0)</f>
        <v>28</v>
      </c>
      <c r="E378" s="265">
        <f>VLOOKUP(Tabla3[[#This Row],[ID]],Campos[],5,0)</f>
        <v>3</v>
      </c>
      <c r="F378" s="275" t="str">
        <f>MID(Tabla3[[#This Row],[ID]],1,3)</f>
        <v>HT1</v>
      </c>
    </row>
    <row r="379" spans="1:6">
      <c r="A379" s="274">
        <f>'0.Datos Contacto'!$C$3</f>
        <v>4101</v>
      </c>
      <c r="B379" s="252" t="s">
        <v>718</v>
      </c>
      <c r="C3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79" s="265">
        <f>VLOOKUP(Tabla3[[#This Row],[ID]],Campos[],3,0)</f>
        <v>28</v>
      </c>
      <c r="E379" s="265">
        <f>VLOOKUP(Tabla3[[#This Row],[ID]],Campos[],5,0)</f>
        <v>5</v>
      </c>
      <c r="F379" s="275" t="str">
        <f>MID(Tabla3[[#This Row],[ID]],1,3)</f>
        <v>HT1</v>
      </c>
    </row>
    <row r="380" spans="1:6">
      <c r="A380" s="274">
        <f>'0.Datos Contacto'!$C$3</f>
        <v>4101</v>
      </c>
      <c r="B380" s="252" t="s">
        <v>719</v>
      </c>
      <c r="C3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0" s="265">
        <f>VLOOKUP(Tabla3[[#This Row],[ID]],Campos[],3,0)</f>
        <v>28</v>
      </c>
      <c r="E380" s="265">
        <f>VLOOKUP(Tabla3[[#This Row],[ID]],Campos[],5,0)</f>
        <v>6</v>
      </c>
      <c r="F380" s="275" t="str">
        <f>MID(Tabla3[[#This Row],[ID]],1,3)</f>
        <v>HT1</v>
      </c>
    </row>
    <row r="381" spans="1:6">
      <c r="A381" s="274">
        <f>'0.Datos Contacto'!$C$3</f>
        <v>4101</v>
      </c>
      <c r="B381" s="252" t="s">
        <v>720</v>
      </c>
      <c r="C3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1" s="265">
        <f>VLOOKUP(Tabla3[[#This Row],[ID]],Campos[],3,0)</f>
        <v>28</v>
      </c>
      <c r="E381" s="265">
        <f>VLOOKUP(Tabla3[[#This Row],[ID]],Campos[],5,0)</f>
        <v>7</v>
      </c>
      <c r="F381" s="275" t="str">
        <f>MID(Tabla3[[#This Row],[ID]],1,3)</f>
        <v>HT1</v>
      </c>
    </row>
    <row r="382" spans="1:6">
      <c r="A382" s="274">
        <f>'0.Datos Contacto'!$C$3</f>
        <v>4101</v>
      </c>
      <c r="B382" s="252" t="s">
        <v>721</v>
      </c>
      <c r="C3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2" s="265">
        <f>VLOOKUP(Tabla3[[#This Row],[ID]],Campos[],3,0)</f>
        <v>28</v>
      </c>
      <c r="E382" s="265">
        <f>VLOOKUP(Tabla3[[#This Row],[ID]],Campos[],5,0)</f>
        <v>8</v>
      </c>
      <c r="F382" s="275" t="str">
        <f>MID(Tabla3[[#This Row],[ID]],1,3)</f>
        <v>HT1</v>
      </c>
    </row>
    <row r="383" spans="1:6">
      <c r="A383" s="274">
        <f>'0.Datos Contacto'!$C$3</f>
        <v>4101</v>
      </c>
      <c r="B383" s="252" t="s">
        <v>722</v>
      </c>
      <c r="C3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120055286</v>
      </c>
      <c r="D383" s="265">
        <f>VLOOKUP(Tabla3[[#This Row],[ID]],Campos[],3,0)</f>
        <v>28</v>
      </c>
      <c r="E383" s="265">
        <f>VLOOKUP(Tabla3[[#This Row],[ID]],Campos[],5,0)</f>
        <v>9</v>
      </c>
      <c r="F383" s="275" t="str">
        <f>MID(Tabla3[[#This Row],[ID]],1,3)</f>
        <v>HT1</v>
      </c>
    </row>
    <row r="384" spans="1:6">
      <c r="A384" s="274">
        <f>'0.Datos Contacto'!$C$3</f>
        <v>4101</v>
      </c>
      <c r="B384" s="252" t="s">
        <v>723</v>
      </c>
      <c r="C3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4" s="265">
        <f>VLOOKUP(Tabla3[[#This Row],[ID]],Campos[],3,0)</f>
        <v>28</v>
      </c>
      <c r="E384" s="265">
        <f>VLOOKUP(Tabla3[[#This Row],[ID]],Campos[],5,0)</f>
        <v>10</v>
      </c>
      <c r="F384" s="275" t="str">
        <f>MID(Tabla3[[#This Row],[ID]],1,3)</f>
        <v>HT1</v>
      </c>
    </row>
    <row r="385" spans="1:6">
      <c r="A385" s="274">
        <f>'0.Datos Contacto'!$C$3</f>
        <v>4101</v>
      </c>
      <c r="B385" s="252" t="s">
        <v>724</v>
      </c>
      <c r="C3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5" s="265">
        <f>VLOOKUP(Tabla3[[#This Row],[ID]],Campos[],3,0)</f>
        <v>28</v>
      </c>
      <c r="E385" s="265">
        <f>VLOOKUP(Tabla3[[#This Row],[ID]],Campos[],5,0)</f>
        <v>11</v>
      </c>
      <c r="F385" s="275" t="str">
        <f>MID(Tabla3[[#This Row],[ID]],1,3)</f>
        <v>HT1</v>
      </c>
    </row>
    <row r="386" spans="1:6">
      <c r="A386" s="274">
        <f>'0.Datos Contacto'!$C$3</f>
        <v>4101</v>
      </c>
      <c r="B386" s="252" t="s">
        <v>725</v>
      </c>
      <c r="C3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6" s="265">
        <f>VLOOKUP(Tabla3[[#This Row],[ID]],Campos[],3,0)</f>
        <v>28</v>
      </c>
      <c r="E386" s="265">
        <f>VLOOKUP(Tabla3[[#This Row],[ID]],Campos[],5,0)</f>
        <v>12</v>
      </c>
      <c r="F386" s="275" t="str">
        <f>MID(Tabla3[[#This Row],[ID]],1,3)</f>
        <v>HT1</v>
      </c>
    </row>
    <row r="387" spans="1:6">
      <c r="A387" s="274">
        <f>'0.Datos Contacto'!$C$3</f>
        <v>4101</v>
      </c>
      <c r="B387" s="252" t="s">
        <v>726</v>
      </c>
      <c r="C3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7" s="265">
        <f>VLOOKUP(Tabla3[[#This Row],[ID]],Campos[],3,0)</f>
        <v>28</v>
      </c>
      <c r="E387" s="265">
        <f>VLOOKUP(Tabla3[[#This Row],[ID]],Campos[],5,0)</f>
        <v>13</v>
      </c>
      <c r="F387" s="275" t="str">
        <f>MID(Tabla3[[#This Row],[ID]],1,3)</f>
        <v>HT1</v>
      </c>
    </row>
    <row r="388" spans="1:6">
      <c r="A388" s="274">
        <f>'0.Datos Contacto'!$C$3</f>
        <v>4101</v>
      </c>
      <c r="B388" s="252" t="s">
        <v>727</v>
      </c>
      <c r="C3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8" s="265">
        <f>VLOOKUP(Tabla3[[#This Row],[ID]],Campos[],3,0)</f>
        <v>28</v>
      </c>
      <c r="E388" s="265">
        <f>VLOOKUP(Tabla3[[#This Row],[ID]],Campos[],5,0)</f>
        <v>14</v>
      </c>
      <c r="F388" s="275" t="str">
        <f>MID(Tabla3[[#This Row],[ID]],1,3)</f>
        <v>HT1</v>
      </c>
    </row>
    <row r="389" spans="1:6">
      <c r="A389" s="274">
        <f>'0.Datos Contacto'!$C$3</f>
        <v>4101</v>
      </c>
      <c r="B389" s="252" t="s">
        <v>728</v>
      </c>
      <c r="C3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89" s="265">
        <f>VLOOKUP(Tabla3[[#This Row],[ID]],Campos[],3,0)</f>
        <v>28</v>
      </c>
      <c r="E389" s="265">
        <f>VLOOKUP(Tabla3[[#This Row],[ID]],Campos[],5,0)</f>
        <v>15</v>
      </c>
      <c r="F389" s="275" t="str">
        <f>MID(Tabla3[[#This Row],[ID]],1,3)</f>
        <v>HT1</v>
      </c>
    </row>
    <row r="390" spans="1:6">
      <c r="A390" s="274">
        <f>'0.Datos Contacto'!$C$3</f>
        <v>4101</v>
      </c>
      <c r="B390" s="252" t="s">
        <v>729</v>
      </c>
      <c r="C3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0" s="265">
        <f>VLOOKUP(Tabla3[[#This Row],[ID]],Campos[],3,0)</f>
        <v>28</v>
      </c>
      <c r="E390" s="265">
        <f>VLOOKUP(Tabla3[[#This Row],[ID]],Campos[],5,0)</f>
        <v>16</v>
      </c>
      <c r="F390" s="275" t="str">
        <f>MID(Tabla3[[#This Row],[ID]],1,3)</f>
        <v>HT1</v>
      </c>
    </row>
    <row r="391" spans="1:6">
      <c r="A391" s="274">
        <f>'0.Datos Contacto'!$C$3</f>
        <v>4101</v>
      </c>
      <c r="B391" s="252" t="s">
        <v>730</v>
      </c>
      <c r="C3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1" s="265">
        <f>VLOOKUP(Tabla3[[#This Row],[ID]],Campos[],3,0)</f>
        <v>28</v>
      </c>
      <c r="E391" s="265">
        <f>VLOOKUP(Tabla3[[#This Row],[ID]],Campos[],5,0)</f>
        <v>17</v>
      </c>
      <c r="F391" s="275" t="str">
        <f>MID(Tabla3[[#This Row],[ID]],1,3)</f>
        <v>HT1</v>
      </c>
    </row>
    <row r="392" spans="1:6">
      <c r="A392" s="274">
        <f>'0.Datos Contacto'!$C$3</f>
        <v>4101</v>
      </c>
      <c r="B392" s="252" t="s">
        <v>731</v>
      </c>
      <c r="C3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2" s="265">
        <f>VLOOKUP(Tabla3[[#This Row],[ID]],Campos[],3,0)</f>
        <v>28</v>
      </c>
      <c r="E392" s="265">
        <f>VLOOKUP(Tabla3[[#This Row],[ID]],Campos[],5,0)</f>
        <v>18</v>
      </c>
      <c r="F392" s="275" t="str">
        <f>MID(Tabla3[[#This Row],[ID]],1,3)</f>
        <v>HT1</v>
      </c>
    </row>
    <row r="393" spans="1:6">
      <c r="A393" s="274">
        <f>'0.Datos Contacto'!$C$3</f>
        <v>4101</v>
      </c>
      <c r="B393" s="252" t="s">
        <v>732</v>
      </c>
      <c r="C3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3" s="265">
        <f>VLOOKUP(Tabla3[[#This Row],[ID]],Campos[],3,0)</f>
        <v>28</v>
      </c>
      <c r="E393" s="265">
        <f>VLOOKUP(Tabla3[[#This Row],[ID]],Campos[],5,0)</f>
        <v>19</v>
      </c>
      <c r="F393" s="275" t="str">
        <f>MID(Tabla3[[#This Row],[ID]],1,3)</f>
        <v>HT1</v>
      </c>
    </row>
    <row r="394" spans="1:6">
      <c r="A394" s="274">
        <f>'0.Datos Contacto'!$C$3</f>
        <v>4101</v>
      </c>
      <c r="B394" s="252" t="s">
        <v>733</v>
      </c>
      <c r="C3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4" s="265">
        <f>VLOOKUP(Tabla3[[#This Row],[ID]],Campos[],3,0)</f>
        <v>28</v>
      </c>
      <c r="E394" s="265">
        <f>VLOOKUP(Tabla3[[#This Row],[ID]],Campos[],5,0)</f>
        <v>20</v>
      </c>
      <c r="F394" s="275" t="str">
        <f>MID(Tabla3[[#This Row],[ID]],1,3)</f>
        <v>HT1</v>
      </c>
    </row>
    <row r="395" spans="1:6">
      <c r="A395" s="274">
        <f>'0.Datos Contacto'!$C$3</f>
        <v>4101</v>
      </c>
      <c r="B395" s="252" t="s">
        <v>734</v>
      </c>
      <c r="C3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5" s="265">
        <f>VLOOKUP(Tabla3[[#This Row],[ID]],Campos[],3,0)</f>
        <v>28</v>
      </c>
      <c r="E395" s="265">
        <f>VLOOKUP(Tabla3[[#This Row],[ID]],Campos[],5,0)</f>
        <v>21</v>
      </c>
      <c r="F395" s="275" t="str">
        <f>MID(Tabla3[[#This Row],[ID]],1,3)</f>
        <v>HT1</v>
      </c>
    </row>
    <row r="396" spans="1:6">
      <c r="A396" s="274">
        <f>'0.Datos Contacto'!$C$3</f>
        <v>4101</v>
      </c>
      <c r="B396" s="252" t="s">
        <v>735</v>
      </c>
      <c r="C3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6" s="265">
        <f>VLOOKUP(Tabla3[[#This Row],[ID]],Campos[],3,0)</f>
        <v>28</v>
      </c>
      <c r="E396" s="265">
        <f>VLOOKUP(Tabla3[[#This Row],[ID]],Campos[],5,0)</f>
        <v>22</v>
      </c>
      <c r="F396" s="275" t="str">
        <f>MID(Tabla3[[#This Row],[ID]],1,3)</f>
        <v>HT1</v>
      </c>
    </row>
    <row r="397" spans="1:6">
      <c r="A397" s="274">
        <f>'0.Datos Contacto'!$C$3</f>
        <v>4101</v>
      </c>
      <c r="B397" s="252" t="s">
        <v>736</v>
      </c>
      <c r="C3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7" s="265">
        <f>VLOOKUP(Tabla3[[#This Row],[ID]],Campos[],3,0)</f>
        <v>28</v>
      </c>
      <c r="E397" s="265">
        <f>VLOOKUP(Tabla3[[#This Row],[ID]],Campos[],5,0)</f>
        <v>23</v>
      </c>
      <c r="F397" s="275" t="str">
        <f>MID(Tabla3[[#This Row],[ID]],1,3)</f>
        <v>HT1</v>
      </c>
    </row>
    <row r="398" spans="1:6">
      <c r="A398" s="274">
        <f>'0.Datos Contacto'!$C$3</f>
        <v>4101</v>
      </c>
      <c r="B398" s="252" t="s">
        <v>737</v>
      </c>
      <c r="C3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398" s="265">
        <f>VLOOKUP(Tabla3[[#This Row],[ID]],Campos[],3,0)</f>
        <v>28</v>
      </c>
      <c r="E398" s="265">
        <f>VLOOKUP(Tabla3[[#This Row],[ID]],Campos[],5,0)</f>
        <v>24</v>
      </c>
      <c r="F398" s="275" t="str">
        <f>MID(Tabla3[[#This Row],[ID]],1,3)</f>
        <v>HT1</v>
      </c>
    </row>
    <row r="399" spans="1:6">
      <c r="A399" s="274">
        <f>'0.Datos Contacto'!$C$3</f>
        <v>4101</v>
      </c>
      <c r="B399" s="252" t="s">
        <v>738</v>
      </c>
      <c r="C3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120055286</v>
      </c>
      <c r="D399" s="265">
        <f>VLOOKUP(Tabla3[[#This Row],[ID]],Campos[],3,0)</f>
        <v>28</v>
      </c>
      <c r="E399" s="265">
        <f>VLOOKUP(Tabla3[[#This Row],[ID]],Campos[],5,0)</f>
        <v>25</v>
      </c>
      <c r="F399" s="275" t="str">
        <f>MID(Tabla3[[#This Row],[ID]],1,3)</f>
        <v>HT1</v>
      </c>
    </row>
    <row r="400" spans="1:6">
      <c r="A400" s="274">
        <f>'0.Datos Contacto'!$C$3</f>
        <v>4101</v>
      </c>
      <c r="B400" s="252" t="s">
        <v>958</v>
      </c>
      <c r="C4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0" s="265">
        <f>VLOOKUP(Tabla3[[#This Row],[ID]],Campos[],3,0)</f>
        <v>28</v>
      </c>
      <c r="E400" s="265">
        <f>VLOOKUP(Tabla3[[#This Row],[ID]],Campos[],5,0)</f>
        <v>27</v>
      </c>
      <c r="F400" s="275" t="str">
        <f>MID(Tabla3[[#This Row],[ID]],1,3)</f>
        <v>HT1</v>
      </c>
    </row>
    <row r="401" spans="1:6">
      <c r="A401" s="274">
        <f>'0.Datos Contacto'!$C$3</f>
        <v>4101</v>
      </c>
      <c r="B401" s="252" t="s">
        <v>959</v>
      </c>
      <c r="C4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1" s="265">
        <f>VLOOKUP(Tabla3[[#This Row],[ID]],Campos[],3,0)</f>
        <v>28</v>
      </c>
      <c r="E401" s="265">
        <f>VLOOKUP(Tabla3[[#This Row],[ID]],Campos[],5,0)</f>
        <v>28</v>
      </c>
      <c r="F401" s="275" t="str">
        <f>MID(Tabla3[[#This Row],[ID]],1,3)</f>
        <v>HT1</v>
      </c>
    </row>
    <row r="402" spans="1:6">
      <c r="A402" s="274">
        <f>'0.Datos Contacto'!$C$3</f>
        <v>4101</v>
      </c>
      <c r="B402" s="252" t="s">
        <v>960</v>
      </c>
      <c r="C4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2" s="265">
        <f>VLOOKUP(Tabla3[[#This Row],[ID]],Campos[],3,0)</f>
        <v>28</v>
      </c>
      <c r="E402" s="265">
        <f>VLOOKUP(Tabla3[[#This Row],[ID]],Campos[],5,0)</f>
        <v>29</v>
      </c>
      <c r="F402" s="275" t="str">
        <f>MID(Tabla3[[#This Row],[ID]],1,3)</f>
        <v>HT1</v>
      </c>
    </row>
    <row r="403" spans="1:6">
      <c r="A403" s="274">
        <f>'0.Datos Contacto'!$C$3</f>
        <v>4101</v>
      </c>
      <c r="B403" s="252" t="s">
        <v>499</v>
      </c>
      <c r="C4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999014371.03999996</v>
      </c>
      <c r="D403" s="265">
        <f>VLOOKUP(Tabla3[[#This Row],[ID]],Campos[],3,0)</f>
        <v>29</v>
      </c>
      <c r="E403" s="265">
        <f>VLOOKUP(Tabla3[[#This Row],[ID]],Campos[],5,0)</f>
        <v>3</v>
      </c>
      <c r="F403" s="275" t="str">
        <f>MID(Tabla3[[#This Row],[ID]],1,3)</f>
        <v>HT1</v>
      </c>
    </row>
    <row r="404" spans="1:6">
      <c r="A404" s="274">
        <f>'0.Datos Contacto'!$C$3</f>
        <v>4101</v>
      </c>
      <c r="B404" s="252" t="s">
        <v>739</v>
      </c>
      <c r="C4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4" s="265">
        <f>VLOOKUP(Tabla3[[#This Row],[ID]],Campos[],3,0)</f>
        <v>29</v>
      </c>
      <c r="E404" s="265">
        <f>VLOOKUP(Tabla3[[#This Row],[ID]],Campos[],5,0)</f>
        <v>5</v>
      </c>
      <c r="F404" s="275" t="str">
        <f>MID(Tabla3[[#This Row],[ID]],1,3)</f>
        <v>HT1</v>
      </c>
    </row>
    <row r="405" spans="1:6">
      <c r="A405" s="274">
        <f>'0.Datos Contacto'!$C$3</f>
        <v>4101</v>
      </c>
      <c r="B405" s="252" t="s">
        <v>740</v>
      </c>
      <c r="C4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5" s="265">
        <f>VLOOKUP(Tabla3[[#This Row],[ID]],Campos[],3,0)</f>
        <v>29</v>
      </c>
      <c r="E405" s="265">
        <f>VLOOKUP(Tabla3[[#This Row],[ID]],Campos[],5,0)</f>
        <v>6</v>
      </c>
      <c r="F405" s="275" t="str">
        <f>MID(Tabla3[[#This Row],[ID]],1,3)</f>
        <v>HT1</v>
      </c>
    </row>
    <row r="406" spans="1:6">
      <c r="A406" s="274">
        <f>'0.Datos Contacto'!$C$3</f>
        <v>4101</v>
      </c>
      <c r="B406" s="252" t="s">
        <v>741</v>
      </c>
      <c r="C4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6" s="265">
        <f>VLOOKUP(Tabla3[[#This Row],[ID]],Campos[],3,0)</f>
        <v>29</v>
      </c>
      <c r="E406" s="265">
        <f>VLOOKUP(Tabla3[[#This Row],[ID]],Campos[],5,0)</f>
        <v>7</v>
      </c>
      <c r="F406" s="275" t="str">
        <f>MID(Tabla3[[#This Row],[ID]],1,3)</f>
        <v>HT1</v>
      </c>
    </row>
    <row r="407" spans="1:6">
      <c r="A407" s="274">
        <f>'0.Datos Contacto'!$C$3</f>
        <v>4101</v>
      </c>
      <c r="B407" s="252" t="s">
        <v>742</v>
      </c>
      <c r="C4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7" s="265">
        <f>VLOOKUP(Tabla3[[#This Row],[ID]],Campos[],3,0)</f>
        <v>29</v>
      </c>
      <c r="E407" s="265">
        <f>VLOOKUP(Tabla3[[#This Row],[ID]],Campos[],5,0)</f>
        <v>8</v>
      </c>
      <c r="F407" s="275" t="str">
        <f>MID(Tabla3[[#This Row],[ID]],1,3)</f>
        <v>HT1</v>
      </c>
    </row>
    <row r="408" spans="1:6">
      <c r="A408" s="274">
        <f>'0.Datos Contacto'!$C$3</f>
        <v>4101</v>
      </c>
      <c r="B408" s="252" t="s">
        <v>743</v>
      </c>
      <c r="C4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8" s="265">
        <f>VLOOKUP(Tabla3[[#This Row],[ID]],Campos[],3,0)</f>
        <v>29</v>
      </c>
      <c r="E408" s="265">
        <f>VLOOKUP(Tabla3[[#This Row],[ID]],Campos[],5,0)</f>
        <v>9</v>
      </c>
      <c r="F408" s="275" t="str">
        <f>MID(Tabla3[[#This Row],[ID]],1,3)</f>
        <v>HT1</v>
      </c>
    </row>
    <row r="409" spans="1:6">
      <c r="A409" s="274">
        <f>'0.Datos Contacto'!$C$3</f>
        <v>4101</v>
      </c>
      <c r="B409" s="252" t="s">
        <v>744</v>
      </c>
      <c r="C4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09" s="265">
        <f>VLOOKUP(Tabla3[[#This Row],[ID]],Campos[],3,0)</f>
        <v>29</v>
      </c>
      <c r="E409" s="265">
        <f>VLOOKUP(Tabla3[[#This Row],[ID]],Campos[],5,0)</f>
        <v>10</v>
      </c>
      <c r="F409" s="275" t="str">
        <f>MID(Tabla3[[#This Row],[ID]],1,3)</f>
        <v>HT1</v>
      </c>
    </row>
    <row r="410" spans="1:6">
      <c r="A410" s="274">
        <f>'0.Datos Contacto'!$C$3</f>
        <v>4101</v>
      </c>
      <c r="B410" s="252" t="s">
        <v>745</v>
      </c>
      <c r="C4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0" s="265">
        <f>VLOOKUP(Tabla3[[#This Row],[ID]],Campos[],3,0)</f>
        <v>29</v>
      </c>
      <c r="E410" s="265">
        <f>VLOOKUP(Tabla3[[#This Row],[ID]],Campos[],5,0)</f>
        <v>11</v>
      </c>
      <c r="F410" s="275" t="str">
        <f>MID(Tabla3[[#This Row],[ID]],1,3)</f>
        <v>HT1</v>
      </c>
    </row>
    <row r="411" spans="1:6">
      <c r="A411" s="274">
        <f>'0.Datos Contacto'!$C$3</f>
        <v>4101</v>
      </c>
      <c r="B411" s="252" t="s">
        <v>746</v>
      </c>
      <c r="C4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86017295</v>
      </c>
      <c r="D411" s="265">
        <f>VLOOKUP(Tabla3[[#This Row],[ID]],Campos[],3,0)</f>
        <v>29</v>
      </c>
      <c r="E411" s="265">
        <f>VLOOKUP(Tabla3[[#This Row],[ID]],Campos[],5,0)</f>
        <v>12</v>
      </c>
      <c r="F411" s="275" t="str">
        <f>MID(Tabla3[[#This Row],[ID]],1,3)</f>
        <v>HT1</v>
      </c>
    </row>
    <row r="412" spans="1:6">
      <c r="A412" s="274">
        <f>'0.Datos Contacto'!$C$3</f>
        <v>4101</v>
      </c>
      <c r="B412" s="252" t="s">
        <v>747</v>
      </c>
      <c r="C4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2" s="265">
        <f>VLOOKUP(Tabla3[[#This Row],[ID]],Campos[],3,0)</f>
        <v>29</v>
      </c>
      <c r="E412" s="265">
        <f>VLOOKUP(Tabla3[[#This Row],[ID]],Campos[],5,0)</f>
        <v>13</v>
      </c>
      <c r="F412" s="275" t="str">
        <f>MID(Tabla3[[#This Row],[ID]],1,3)</f>
        <v>HT1</v>
      </c>
    </row>
    <row r="413" spans="1:6">
      <c r="A413" s="274">
        <f>'0.Datos Contacto'!$C$3</f>
        <v>4101</v>
      </c>
      <c r="B413" s="252" t="s">
        <v>748</v>
      </c>
      <c r="C4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3" s="265">
        <f>VLOOKUP(Tabla3[[#This Row],[ID]],Campos[],3,0)</f>
        <v>29</v>
      </c>
      <c r="E413" s="265">
        <f>VLOOKUP(Tabla3[[#This Row],[ID]],Campos[],5,0)</f>
        <v>14</v>
      </c>
      <c r="F413" s="275" t="str">
        <f>MID(Tabla3[[#This Row],[ID]],1,3)</f>
        <v>HT1</v>
      </c>
    </row>
    <row r="414" spans="1:6">
      <c r="A414" s="274">
        <f>'0.Datos Contacto'!$C$3</f>
        <v>4101</v>
      </c>
      <c r="B414" s="252" t="s">
        <v>749</v>
      </c>
      <c r="C4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414" s="265">
        <f>VLOOKUP(Tabla3[[#This Row],[ID]],Campos[],3,0)</f>
        <v>29</v>
      </c>
      <c r="E414" s="265">
        <f>VLOOKUP(Tabla3[[#This Row],[ID]],Campos[],5,0)</f>
        <v>15</v>
      </c>
      <c r="F414" s="275" t="str">
        <f>MID(Tabla3[[#This Row],[ID]],1,3)</f>
        <v>HT1</v>
      </c>
    </row>
    <row r="415" spans="1:6">
      <c r="A415" s="274">
        <f>'0.Datos Contacto'!$C$3</f>
        <v>4101</v>
      </c>
      <c r="B415" s="252" t="s">
        <v>750</v>
      </c>
      <c r="C4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5" s="265">
        <f>VLOOKUP(Tabla3[[#This Row],[ID]],Campos[],3,0)</f>
        <v>29</v>
      </c>
      <c r="E415" s="265">
        <f>VLOOKUP(Tabla3[[#This Row],[ID]],Campos[],5,0)</f>
        <v>16</v>
      </c>
      <c r="F415" s="275" t="str">
        <f>MID(Tabla3[[#This Row],[ID]],1,3)</f>
        <v>HT1</v>
      </c>
    </row>
    <row r="416" spans="1:6">
      <c r="A416" s="274">
        <f>'0.Datos Contacto'!$C$3</f>
        <v>4101</v>
      </c>
      <c r="B416" s="252" t="s">
        <v>751</v>
      </c>
      <c r="C4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6" s="265">
        <f>VLOOKUP(Tabla3[[#This Row],[ID]],Campos[],3,0)</f>
        <v>29</v>
      </c>
      <c r="E416" s="265">
        <f>VLOOKUP(Tabla3[[#This Row],[ID]],Campos[],5,0)</f>
        <v>17</v>
      </c>
      <c r="F416" s="275" t="str">
        <f>MID(Tabla3[[#This Row],[ID]],1,3)</f>
        <v>HT1</v>
      </c>
    </row>
    <row r="417" spans="1:6">
      <c r="A417" s="274">
        <f>'0.Datos Contacto'!$C$3</f>
        <v>4101</v>
      </c>
      <c r="B417" s="252" t="s">
        <v>752</v>
      </c>
      <c r="C4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7" s="265">
        <f>VLOOKUP(Tabla3[[#This Row],[ID]],Campos[],3,0)</f>
        <v>29</v>
      </c>
      <c r="E417" s="265">
        <f>VLOOKUP(Tabla3[[#This Row],[ID]],Campos[],5,0)</f>
        <v>18</v>
      </c>
      <c r="F417" s="275" t="str">
        <f>MID(Tabla3[[#This Row],[ID]],1,3)</f>
        <v>HT1</v>
      </c>
    </row>
    <row r="418" spans="1:6">
      <c r="A418" s="274">
        <f>'0.Datos Contacto'!$C$3</f>
        <v>4101</v>
      </c>
      <c r="B418" s="252" t="s">
        <v>753</v>
      </c>
      <c r="C4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8" s="265">
        <f>VLOOKUP(Tabla3[[#This Row],[ID]],Campos[],3,0)</f>
        <v>29</v>
      </c>
      <c r="E418" s="265">
        <f>VLOOKUP(Tabla3[[#This Row],[ID]],Campos[],5,0)</f>
        <v>19</v>
      </c>
      <c r="F418" s="275" t="str">
        <f>MID(Tabla3[[#This Row],[ID]],1,3)</f>
        <v>HT1</v>
      </c>
    </row>
    <row r="419" spans="1:6">
      <c r="A419" s="274">
        <f>'0.Datos Contacto'!$C$3</f>
        <v>4101</v>
      </c>
      <c r="B419" s="252" t="s">
        <v>754</v>
      </c>
      <c r="C4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19" s="265">
        <f>VLOOKUP(Tabla3[[#This Row],[ID]],Campos[],3,0)</f>
        <v>29</v>
      </c>
      <c r="E419" s="265">
        <f>VLOOKUP(Tabla3[[#This Row],[ID]],Campos[],5,0)</f>
        <v>20</v>
      </c>
      <c r="F419" s="275" t="str">
        <f>MID(Tabla3[[#This Row],[ID]],1,3)</f>
        <v>HT1</v>
      </c>
    </row>
    <row r="420" spans="1:6">
      <c r="A420" s="274">
        <f>'0.Datos Contacto'!$C$3</f>
        <v>4101</v>
      </c>
      <c r="B420" s="252" t="s">
        <v>755</v>
      </c>
      <c r="C4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0" s="265">
        <f>VLOOKUP(Tabla3[[#This Row],[ID]],Campos[],3,0)</f>
        <v>29</v>
      </c>
      <c r="E420" s="265">
        <f>VLOOKUP(Tabla3[[#This Row],[ID]],Campos[],5,0)</f>
        <v>21</v>
      </c>
      <c r="F420" s="275" t="str">
        <f>MID(Tabla3[[#This Row],[ID]],1,3)</f>
        <v>HT1</v>
      </c>
    </row>
    <row r="421" spans="1:6">
      <c r="A421" s="274">
        <f>'0.Datos Contacto'!$C$3</f>
        <v>4101</v>
      </c>
      <c r="B421" s="252" t="s">
        <v>756</v>
      </c>
      <c r="C4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1" s="265">
        <f>VLOOKUP(Tabla3[[#This Row],[ID]],Campos[],3,0)</f>
        <v>29</v>
      </c>
      <c r="E421" s="265">
        <f>VLOOKUP(Tabla3[[#This Row],[ID]],Campos[],5,0)</f>
        <v>22</v>
      </c>
      <c r="F421" s="275" t="str">
        <f>MID(Tabla3[[#This Row],[ID]],1,3)</f>
        <v>HT1</v>
      </c>
    </row>
    <row r="422" spans="1:6">
      <c r="A422" s="274">
        <f>'0.Datos Contacto'!$C$3</f>
        <v>4101</v>
      </c>
      <c r="B422" s="252" t="s">
        <v>757</v>
      </c>
      <c r="C4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2" s="265">
        <f>VLOOKUP(Tabla3[[#This Row],[ID]],Campos[],3,0)</f>
        <v>29</v>
      </c>
      <c r="E422" s="265">
        <f>VLOOKUP(Tabla3[[#This Row],[ID]],Campos[],5,0)</f>
        <v>23</v>
      </c>
      <c r="F422" s="275" t="str">
        <f>MID(Tabla3[[#This Row],[ID]],1,3)</f>
        <v>HT1</v>
      </c>
    </row>
    <row r="423" spans="1:6">
      <c r="A423" s="274">
        <f>'0.Datos Contacto'!$C$3</f>
        <v>4101</v>
      </c>
      <c r="B423" s="252" t="s">
        <v>758</v>
      </c>
      <c r="C4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3" s="265">
        <f>VLOOKUP(Tabla3[[#This Row],[ID]],Campos[],3,0)</f>
        <v>29</v>
      </c>
      <c r="E423" s="265">
        <f>VLOOKUP(Tabla3[[#This Row],[ID]],Campos[],5,0)</f>
        <v>24</v>
      </c>
      <c r="F423" s="275" t="str">
        <f>MID(Tabla3[[#This Row],[ID]],1,3)</f>
        <v>HT1</v>
      </c>
    </row>
    <row r="424" spans="1:6">
      <c r="A424" s="274">
        <f>'0.Datos Contacto'!$C$3</f>
        <v>4101</v>
      </c>
      <c r="B424" s="252" t="s">
        <v>759</v>
      </c>
      <c r="C4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926414351</v>
      </c>
      <c r="D424" s="265">
        <f>VLOOKUP(Tabla3[[#This Row],[ID]],Campos[],3,0)</f>
        <v>29</v>
      </c>
      <c r="E424" s="265">
        <f>VLOOKUP(Tabla3[[#This Row],[ID]],Campos[],5,0)</f>
        <v>25</v>
      </c>
      <c r="F424" s="275" t="str">
        <f>MID(Tabla3[[#This Row],[ID]],1,3)</f>
        <v>HT1</v>
      </c>
    </row>
    <row r="425" spans="1:6">
      <c r="A425" s="274">
        <f>'0.Datos Contacto'!$C$3</f>
        <v>4101</v>
      </c>
      <c r="B425" s="252" t="s">
        <v>961</v>
      </c>
      <c r="C4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425" s="265">
        <f>VLOOKUP(Tabla3[[#This Row],[ID]],Campos[],3,0)</f>
        <v>29</v>
      </c>
      <c r="E425" s="265">
        <f>VLOOKUP(Tabla3[[#This Row],[ID]],Campos[],5,0)</f>
        <v>27</v>
      </c>
      <c r="F425" s="275" t="str">
        <f>MID(Tabla3[[#This Row],[ID]],1,3)</f>
        <v>HT1</v>
      </c>
    </row>
    <row r="426" spans="1:6">
      <c r="A426" s="274">
        <f>'0.Datos Contacto'!$C$3</f>
        <v>4101</v>
      </c>
      <c r="B426" s="252" t="s">
        <v>962</v>
      </c>
      <c r="C4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6" s="265">
        <f>VLOOKUP(Tabla3[[#This Row],[ID]],Campos[],3,0)</f>
        <v>29</v>
      </c>
      <c r="E426" s="265">
        <f>VLOOKUP(Tabla3[[#This Row],[ID]],Campos[],5,0)</f>
        <v>28</v>
      </c>
      <c r="F426" s="275" t="str">
        <f>MID(Tabla3[[#This Row],[ID]],1,3)</f>
        <v>HT1</v>
      </c>
    </row>
    <row r="427" spans="1:6">
      <c r="A427" s="274">
        <f>'0.Datos Contacto'!$C$3</f>
        <v>4101</v>
      </c>
      <c r="B427" s="252" t="s">
        <v>963</v>
      </c>
      <c r="C4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427" s="265">
        <f>VLOOKUP(Tabla3[[#This Row],[ID]],Campos[],3,0)</f>
        <v>29</v>
      </c>
      <c r="E427" s="265">
        <f>VLOOKUP(Tabla3[[#This Row],[ID]],Campos[],5,0)</f>
        <v>29</v>
      </c>
      <c r="F427" s="275" t="str">
        <f>MID(Tabla3[[#This Row],[ID]],1,3)</f>
        <v>HT1</v>
      </c>
    </row>
    <row r="428" spans="1:6">
      <c r="A428" s="274">
        <f>'0.Datos Contacto'!$C$3</f>
        <v>4101</v>
      </c>
      <c r="B428" s="252" t="s">
        <v>500</v>
      </c>
      <c r="C4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8" s="265">
        <f>VLOOKUP(Tabla3[[#This Row],[ID]],Campos[],3,0)</f>
        <v>30</v>
      </c>
      <c r="E428" s="265">
        <f>VLOOKUP(Tabla3[[#This Row],[ID]],Campos[],5,0)</f>
        <v>3</v>
      </c>
      <c r="F428" s="275" t="str">
        <f>MID(Tabla3[[#This Row],[ID]],1,3)</f>
        <v>HT1</v>
      </c>
    </row>
    <row r="429" spans="1:6">
      <c r="A429" s="274">
        <f>'0.Datos Contacto'!$C$3</f>
        <v>4101</v>
      </c>
      <c r="B429" s="252" t="s">
        <v>760</v>
      </c>
      <c r="C4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29" s="265">
        <f>VLOOKUP(Tabla3[[#This Row],[ID]],Campos[],3,0)</f>
        <v>30</v>
      </c>
      <c r="E429" s="265">
        <f>VLOOKUP(Tabla3[[#This Row],[ID]],Campos[],5,0)</f>
        <v>5</v>
      </c>
      <c r="F429" s="275" t="str">
        <f>MID(Tabla3[[#This Row],[ID]],1,3)</f>
        <v>HT1</v>
      </c>
    </row>
    <row r="430" spans="1:6">
      <c r="A430" s="274">
        <f>'0.Datos Contacto'!$C$3</f>
        <v>4101</v>
      </c>
      <c r="B430" s="252" t="s">
        <v>761</v>
      </c>
      <c r="C4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0" s="265">
        <f>VLOOKUP(Tabla3[[#This Row],[ID]],Campos[],3,0)</f>
        <v>30</v>
      </c>
      <c r="E430" s="265">
        <f>VLOOKUP(Tabla3[[#This Row],[ID]],Campos[],5,0)</f>
        <v>6</v>
      </c>
      <c r="F430" s="275" t="str">
        <f>MID(Tabla3[[#This Row],[ID]],1,3)</f>
        <v>HT1</v>
      </c>
    </row>
    <row r="431" spans="1:6">
      <c r="A431" s="274">
        <f>'0.Datos Contacto'!$C$3</f>
        <v>4101</v>
      </c>
      <c r="B431" s="252" t="s">
        <v>762</v>
      </c>
      <c r="C4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1" s="265">
        <f>VLOOKUP(Tabla3[[#This Row],[ID]],Campos[],3,0)</f>
        <v>30</v>
      </c>
      <c r="E431" s="265">
        <f>VLOOKUP(Tabla3[[#This Row],[ID]],Campos[],5,0)</f>
        <v>7</v>
      </c>
      <c r="F431" s="275" t="str">
        <f>MID(Tabla3[[#This Row],[ID]],1,3)</f>
        <v>HT1</v>
      </c>
    </row>
    <row r="432" spans="1:6">
      <c r="A432" s="274">
        <f>'0.Datos Contacto'!$C$3</f>
        <v>4101</v>
      </c>
      <c r="B432" s="252" t="s">
        <v>763</v>
      </c>
      <c r="C4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2" s="265">
        <f>VLOOKUP(Tabla3[[#This Row],[ID]],Campos[],3,0)</f>
        <v>30</v>
      </c>
      <c r="E432" s="265">
        <f>VLOOKUP(Tabla3[[#This Row],[ID]],Campos[],5,0)</f>
        <v>8</v>
      </c>
      <c r="F432" s="275" t="str">
        <f>MID(Tabla3[[#This Row],[ID]],1,3)</f>
        <v>HT1</v>
      </c>
    </row>
    <row r="433" spans="1:6">
      <c r="A433" s="274">
        <f>'0.Datos Contacto'!$C$3</f>
        <v>4101</v>
      </c>
      <c r="B433" s="252" t="s">
        <v>764</v>
      </c>
      <c r="C4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3" s="265">
        <f>VLOOKUP(Tabla3[[#This Row],[ID]],Campos[],3,0)</f>
        <v>30</v>
      </c>
      <c r="E433" s="265">
        <f>VLOOKUP(Tabla3[[#This Row],[ID]],Campos[],5,0)</f>
        <v>9</v>
      </c>
      <c r="F433" s="275" t="str">
        <f>MID(Tabla3[[#This Row],[ID]],1,3)</f>
        <v>HT1</v>
      </c>
    </row>
    <row r="434" spans="1:6">
      <c r="A434" s="274">
        <f>'0.Datos Contacto'!$C$3</f>
        <v>4101</v>
      </c>
      <c r="B434" s="252" t="s">
        <v>765</v>
      </c>
      <c r="C4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4" s="265">
        <f>VLOOKUP(Tabla3[[#This Row],[ID]],Campos[],3,0)</f>
        <v>30</v>
      </c>
      <c r="E434" s="265">
        <f>VLOOKUP(Tabla3[[#This Row],[ID]],Campos[],5,0)</f>
        <v>10</v>
      </c>
      <c r="F434" s="275" t="str">
        <f>MID(Tabla3[[#This Row],[ID]],1,3)</f>
        <v>HT1</v>
      </c>
    </row>
    <row r="435" spans="1:6">
      <c r="A435" s="274">
        <f>'0.Datos Contacto'!$C$3</f>
        <v>4101</v>
      </c>
      <c r="B435" s="252" t="s">
        <v>766</v>
      </c>
      <c r="C4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5" s="265">
        <f>VLOOKUP(Tabla3[[#This Row],[ID]],Campos[],3,0)</f>
        <v>30</v>
      </c>
      <c r="E435" s="265">
        <f>VLOOKUP(Tabla3[[#This Row],[ID]],Campos[],5,0)</f>
        <v>11</v>
      </c>
      <c r="F435" s="275" t="str">
        <f>MID(Tabla3[[#This Row],[ID]],1,3)</f>
        <v>HT1</v>
      </c>
    </row>
    <row r="436" spans="1:6">
      <c r="A436" s="274">
        <f>'0.Datos Contacto'!$C$3</f>
        <v>4101</v>
      </c>
      <c r="B436" s="252" t="s">
        <v>767</v>
      </c>
      <c r="C4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6" s="265">
        <f>VLOOKUP(Tabla3[[#This Row],[ID]],Campos[],3,0)</f>
        <v>30</v>
      </c>
      <c r="E436" s="265">
        <f>VLOOKUP(Tabla3[[#This Row],[ID]],Campos[],5,0)</f>
        <v>12</v>
      </c>
      <c r="F436" s="275" t="str">
        <f>MID(Tabla3[[#This Row],[ID]],1,3)</f>
        <v>HT1</v>
      </c>
    </row>
    <row r="437" spans="1:6">
      <c r="A437" s="274">
        <f>'0.Datos Contacto'!$C$3</f>
        <v>4101</v>
      </c>
      <c r="B437" s="252" t="s">
        <v>768</v>
      </c>
      <c r="C4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7" s="265">
        <f>VLOOKUP(Tabla3[[#This Row],[ID]],Campos[],3,0)</f>
        <v>30</v>
      </c>
      <c r="E437" s="265">
        <f>VLOOKUP(Tabla3[[#This Row],[ID]],Campos[],5,0)</f>
        <v>13</v>
      </c>
      <c r="F437" s="275" t="str">
        <f>MID(Tabla3[[#This Row],[ID]],1,3)</f>
        <v>HT1</v>
      </c>
    </row>
    <row r="438" spans="1:6">
      <c r="A438" s="274">
        <f>'0.Datos Contacto'!$C$3</f>
        <v>4101</v>
      </c>
      <c r="B438" s="252" t="s">
        <v>769</v>
      </c>
      <c r="C4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8" s="265">
        <f>VLOOKUP(Tabla3[[#This Row],[ID]],Campos[],3,0)</f>
        <v>30</v>
      </c>
      <c r="E438" s="265">
        <f>VLOOKUP(Tabla3[[#This Row],[ID]],Campos[],5,0)</f>
        <v>14</v>
      </c>
      <c r="F438" s="275" t="str">
        <f>MID(Tabla3[[#This Row],[ID]],1,3)</f>
        <v>HT1</v>
      </c>
    </row>
    <row r="439" spans="1:6">
      <c r="A439" s="274">
        <f>'0.Datos Contacto'!$C$3</f>
        <v>4101</v>
      </c>
      <c r="B439" s="252" t="s">
        <v>770</v>
      </c>
      <c r="C4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39" s="265">
        <f>VLOOKUP(Tabla3[[#This Row],[ID]],Campos[],3,0)</f>
        <v>30</v>
      </c>
      <c r="E439" s="265">
        <f>VLOOKUP(Tabla3[[#This Row],[ID]],Campos[],5,0)</f>
        <v>15</v>
      </c>
      <c r="F439" s="275" t="str">
        <f>MID(Tabla3[[#This Row],[ID]],1,3)</f>
        <v>HT1</v>
      </c>
    </row>
    <row r="440" spans="1:6">
      <c r="A440" s="274">
        <f>'0.Datos Contacto'!$C$3</f>
        <v>4101</v>
      </c>
      <c r="B440" s="252" t="s">
        <v>771</v>
      </c>
      <c r="C4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0" s="265">
        <f>VLOOKUP(Tabla3[[#This Row],[ID]],Campos[],3,0)</f>
        <v>30</v>
      </c>
      <c r="E440" s="265">
        <f>VLOOKUP(Tabla3[[#This Row],[ID]],Campos[],5,0)</f>
        <v>16</v>
      </c>
      <c r="F440" s="275" t="str">
        <f>MID(Tabla3[[#This Row],[ID]],1,3)</f>
        <v>HT1</v>
      </c>
    </row>
    <row r="441" spans="1:6">
      <c r="A441" s="274">
        <f>'0.Datos Contacto'!$C$3</f>
        <v>4101</v>
      </c>
      <c r="B441" s="252" t="s">
        <v>772</v>
      </c>
      <c r="C4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1" s="265">
        <f>VLOOKUP(Tabla3[[#This Row],[ID]],Campos[],3,0)</f>
        <v>30</v>
      </c>
      <c r="E441" s="265">
        <f>VLOOKUP(Tabla3[[#This Row],[ID]],Campos[],5,0)</f>
        <v>17</v>
      </c>
      <c r="F441" s="275" t="str">
        <f>MID(Tabla3[[#This Row],[ID]],1,3)</f>
        <v>HT1</v>
      </c>
    </row>
    <row r="442" spans="1:6">
      <c r="A442" s="274">
        <f>'0.Datos Contacto'!$C$3</f>
        <v>4101</v>
      </c>
      <c r="B442" s="252" t="s">
        <v>773</v>
      </c>
      <c r="C4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2" s="265">
        <f>VLOOKUP(Tabla3[[#This Row],[ID]],Campos[],3,0)</f>
        <v>30</v>
      </c>
      <c r="E442" s="265">
        <f>VLOOKUP(Tabla3[[#This Row],[ID]],Campos[],5,0)</f>
        <v>18</v>
      </c>
      <c r="F442" s="275" t="str">
        <f>MID(Tabla3[[#This Row],[ID]],1,3)</f>
        <v>HT1</v>
      </c>
    </row>
    <row r="443" spans="1:6">
      <c r="A443" s="274">
        <f>'0.Datos Contacto'!$C$3</f>
        <v>4101</v>
      </c>
      <c r="B443" s="252" t="s">
        <v>774</v>
      </c>
      <c r="C4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3" s="265">
        <f>VLOOKUP(Tabla3[[#This Row],[ID]],Campos[],3,0)</f>
        <v>30</v>
      </c>
      <c r="E443" s="265">
        <f>VLOOKUP(Tabla3[[#This Row],[ID]],Campos[],5,0)</f>
        <v>19</v>
      </c>
      <c r="F443" s="275" t="str">
        <f>MID(Tabla3[[#This Row],[ID]],1,3)</f>
        <v>HT1</v>
      </c>
    </row>
    <row r="444" spans="1:6">
      <c r="A444" s="274">
        <f>'0.Datos Contacto'!$C$3</f>
        <v>4101</v>
      </c>
      <c r="B444" s="252" t="s">
        <v>775</v>
      </c>
      <c r="C4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4" s="265">
        <f>VLOOKUP(Tabla3[[#This Row],[ID]],Campos[],3,0)</f>
        <v>30</v>
      </c>
      <c r="E444" s="265">
        <f>VLOOKUP(Tabla3[[#This Row],[ID]],Campos[],5,0)</f>
        <v>20</v>
      </c>
      <c r="F444" s="275" t="str">
        <f>MID(Tabla3[[#This Row],[ID]],1,3)</f>
        <v>HT1</v>
      </c>
    </row>
    <row r="445" spans="1:6">
      <c r="A445" s="274">
        <f>'0.Datos Contacto'!$C$3</f>
        <v>4101</v>
      </c>
      <c r="B445" s="252" t="s">
        <v>776</v>
      </c>
      <c r="C4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5" s="265">
        <f>VLOOKUP(Tabla3[[#This Row],[ID]],Campos[],3,0)</f>
        <v>30</v>
      </c>
      <c r="E445" s="265">
        <f>VLOOKUP(Tabla3[[#This Row],[ID]],Campos[],5,0)</f>
        <v>21</v>
      </c>
      <c r="F445" s="275" t="str">
        <f>MID(Tabla3[[#This Row],[ID]],1,3)</f>
        <v>HT1</v>
      </c>
    </row>
    <row r="446" spans="1:6">
      <c r="A446" s="274">
        <f>'0.Datos Contacto'!$C$3</f>
        <v>4101</v>
      </c>
      <c r="B446" s="252" t="s">
        <v>777</v>
      </c>
      <c r="C4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6" s="265">
        <f>VLOOKUP(Tabla3[[#This Row],[ID]],Campos[],3,0)</f>
        <v>30</v>
      </c>
      <c r="E446" s="265">
        <f>VLOOKUP(Tabla3[[#This Row],[ID]],Campos[],5,0)</f>
        <v>22</v>
      </c>
      <c r="F446" s="275" t="str">
        <f>MID(Tabla3[[#This Row],[ID]],1,3)</f>
        <v>HT1</v>
      </c>
    </row>
    <row r="447" spans="1:6">
      <c r="A447" s="274">
        <f>'0.Datos Contacto'!$C$3</f>
        <v>4101</v>
      </c>
      <c r="B447" s="252" t="s">
        <v>778</v>
      </c>
      <c r="C4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7" s="265">
        <f>VLOOKUP(Tabla3[[#This Row],[ID]],Campos[],3,0)</f>
        <v>30</v>
      </c>
      <c r="E447" s="265">
        <f>VLOOKUP(Tabla3[[#This Row],[ID]],Campos[],5,0)</f>
        <v>23</v>
      </c>
      <c r="F447" s="275" t="str">
        <f>MID(Tabla3[[#This Row],[ID]],1,3)</f>
        <v>HT1</v>
      </c>
    </row>
    <row r="448" spans="1:6">
      <c r="A448" s="274">
        <f>'0.Datos Contacto'!$C$3</f>
        <v>4101</v>
      </c>
      <c r="B448" s="252" t="s">
        <v>779</v>
      </c>
      <c r="C4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8" s="265">
        <f>VLOOKUP(Tabla3[[#This Row],[ID]],Campos[],3,0)</f>
        <v>30</v>
      </c>
      <c r="E448" s="265">
        <f>VLOOKUP(Tabla3[[#This Row],[ID]],Campos[],5,0)</f>
        <v>24</v>
      </c>
      <c r="F448" s="275" t="str">
        <f>MID(Tabla3[[#This Row],[ID]],1,3)</f>
        <v>HT1</v>
      </c>
    </row>
    <row r="449" spans="1:6">
      <c r="A449" s="274">
        <f>'0.Datos Contacto'!$C$3</f>
        <v>4101</v>
      </c>
      <c r="B449" s="252" t="s">
        <v>780</v>
      </c>
      <c r="C4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49" s="265">
        <f>VLOOKUP(Tabla3[[#This Row],[ID]],Campos[],3,0)</f>
        <v>30</v>
      </c>
      <c r="E449" s="265">
        <f>VLOOKUP(Tabla3[[#This Row],[ID]],Campos[],5,0)</f>
        <v>25</v>
      </c>
      <c r="F449" s="275" t="str">
        <f>MID(Tabla3[[#This Row],[ID]],1,3)</f>
        <v>HT1</v>
      </c>
    </row>
    <row r="450" spans="1:6">
      <c r="A450" s="274">
        <f>'0.Datos Contacto'!$C$3</f>
        <v>4101</v>
      </c>
      <c r="B450" s="252" t="s">
        <v>964</v>
      </c>
      <c r="C4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0" s="265">
        <f>VLOOKUP(Tabla3[[#This Row],[ID]],Campos[],3,0)</f>
        <v>30</v>
      </c>
      <c r="E450" s="265">
        <f>VLOOKUP(Tabla3[[#This Row],[ID]],Campos[],5,0)</f>
        <v>27</v>
      </c>
      <c r="F450" s="275" t="str">
        <f>MID(Tabla3[[#This Row],[ID]],1,3)</f>
        <v>HT1</v>
      </c>
    </row>
    <row r="451" spans="1:6">
      <c r="A451" s="274">
        <f>'0.Datos Contacto'!$C$3</f>
        <v>4101</v>
      </c>
      <c r="B451" s="252" t="s">
        <v>965</v>
      </c>
      <c r="C4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1" s="265">
        <f>VLOOKUP(Tabla3[[#This Row],[ID]],Campos[],3,0)</f>
        <v>30</v>
      </c>
      <c r="E451" s="265">
        <f>VLOOKUP(Tabla3[[#This Row],[ID]],Campos[],5,0)</f>
        <v>28</v>
      </c>
      <c r="F451" s="275" t="str">
        <f>MID(Tabla3[[#This Row],[ID]],1,3)</f>
        <v>HT1</v>
      </c>
    </row>
    <row r="452" spans="1:6">
      <c r="A452" s="274">
        <f>'0.Datos Contacto'!$C$3</f>
        <v>4101</v>
      </c>
      <c r="B452" s="252" t="s">
        <v>966</v>
      </c>
      <c r="C4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2" s="265">
        <f>VLOOKUP(Tabla3[[#This Row],[ID]],Campos[],3,0)</f>
        <v>30</v>
      </c>
      <c r="E452" s="265">
        <f>VLOOKUP(Tabla3[[#This Row],[ID]],Campos[],5,0)</f>
        <v>29</v>
      </c>
      <c r="F452" s="275" t="str">
        <f>MID(Tabla3[[#This Row],[ID]],1,3)</f>
        <v>HT1</v>
      </c>
    </row>
    <row r="453" spans="1:6">
      <c r="A453" s="274">
        <f>'0.Datos Contacto'!$C$3</f>
        <v>4101</v>
      </c>
      <c r="B453" s="252" t="s">
        <v>501</v>
      </c>
      <c r="C4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3" s="265">
        <f>VLOOKUP(Tabla3[[#This Row],[ID]],Campos[],3,0)</f>
        <v>31</v>
      </c>
      <c r="E453" s="265">
        <f>VLOOKUP(Tabla3[[#This Row],[ID]],Campos[],5,0)</f>
        <v>3</v>
      </c>
      <c r="F453" s="275" t="str">
        <f>MID(Tabla3[[#This Row],[ID]],1,3)</f>
        <v>HT1</v>
      </c>
    </row>
    <row r="454" spans="1:6">
      <c r="A454" s="274">
        <f>'0.Datos Contacto'!$C$3</f>
        <v>4101</v>
      </c>
      <c r="B454" s="252" t="s">
        <v>781</v>
      </c>
      <c r="C4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4" s="265">
        <f>VLOOKUP(Tabla3[[#This Row],[ID]],Campos[],3,0)</f>
        <v>31</v>
      </c>
      <c r="E454" s="265">
        <f>VLOOKUP(Tabla3[[#This Row],[ID]],Campos[],5,0)</f>
        <v>5</v>
      </c>
      <c r="F454" s="275" t="str">
        <f>MID(Tabla3[[#This Row],[ID]],1,3)</f>
        <v>HT1</v>
      </c>
    </row>
    <row r="455" spans="1:6">
      <c r="A455" s="274">
        <f>'0.Datos Contacto'!$C$3</f>
        <v>4101</v>
      </c>
      <c r="B455" s="252" t="s">
        <v>782</v>
      </c>
      <c r="C4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5" s="265">
        <f>VLOOKUP(Tabla3[[#This Row],[ID]],Campos[],3,0)</f>
        <v>31</v>
      </c>
      <c r="E455" s="265">
        <f>VLOOKUP(Tabla3[[#This Row],[ID]],Campos[],5,0)</f>
        <v>6</v>
      </c>
      <c r="F455" s="275" t="str">
        <f>MID(Tabla3[[#This Row],[ID]],1,3)</f>
        <v>HT1</v>
      </c>
    </row>
    <row r="456" spans="1:6">
      <c r="A456" s="274">
        <f>'0.Datos Contacto'!$C$3</f>
        <v>4101</v>
      </c>
      <c r="B456" s="252" t="s">
        <v>783</v>
      </c>
      <c r="C4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6" s="265">
        <f>VLOOKUP(Tabla3[[#This Row],[ID]],Campos[],3,0)</f>
        <v>31</v>
      </c>
      <c r="E456" s="265">
        <f>VLOOKUP(Tabla3[[#This Row],[ID]],Campos[],5,0)</f>
        <v>7</v>
      </c>
      <c r="F456" s="275" t="str">
        <f>MID(Tabla3[[#This Row],[ID]],1,3)</f>
        <v>HT1</v>
      </c>
    </row>
    <row r="457" spans="1:6">
      <c r="A457" s="274">
        <f>'0.Datos Contacto'!$C$3</f>
        <v>4101</v>
      </c>
      <c r="B457" s="252" t="s">
        <v>784</v>
      </c>
      <c r="C4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7" s="265">
        <f>VLOOKUP(Tabla3[[#This Row],[ID]],Campos[],3,0)</f>
        <v>31</v>
      </c>
      <c r="E457" s="265">
        <f>VLOOKUP(Tabla3[[#This Row],[ID]],Campos[],5,0)</f>
        <v>8</v>
      </c>
      <c r="F457" s="275" t="str">
        <f>MID(Tabla3[[#This Row],[ID]],1,3)</f>
        <v>HT1</v>
      </c>
    </row>
    <row r="458" spans="1:6">
      <c r="A458" s="274">
        <f>'0.Datos Contacto'!$C$3</f>
        <v>4101</v>
      </c>
      <c r="B458" s="252" t="s">
        <v>785</v>
      </c>
      <c r="C4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8" s="265">
        <f>VLOOKUP(Tabla3[[#This Row],[ID]],Campos[],3,0)</f>
        <v>31</v>
      </c>
      <c r="E458" s="265">
        <f>VLOOKUP(Tabla3[[#This Row],[ID]],Campos[],5,0)</f>
        <v>9</v>
      </c>
      <c r="F458" s="275" t="str">
        <f>MID(Tabla3[[#This Row],[ID]],1,3)</f>
        <v>HT1</v>
      </c>
    </row>
    <row r="459" spans="1:6">
      <c r="A459" s="274">
        <f>'0.Datos Contacto'!$C$3</f>
        <v>4101</v>
      </c>
      <c r="B459" s="252" t="s">
        <v>786</v>
      </c>
      <c r="C4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59" s="265">
        <f>VLOOKUP(Tabla3[[#This Row],[ID]],Campos[],3,0)</f>
        <v>31</v>
      </c>
      <c r="E459" s="265">
        <f>VLOOKUP(Tabla3[[#This Row],[ID]],Campos[],5,0)</f>
        <v>10</v>
      </c>
      <c r="F459" s="275" t="str">
        <f>MID(Tabla3[[#This Row],[ID]],1,3)</f>
        <v>HT1</v>
      </c>
    </row>
    <row r="460" spans="1:6">
      <c r="A460" s="274">
        <f>'0.Datos Contacto'!$C$3</f>
        <v>4101</v>
      </c>
      <c r="B460" s="252" t="s">
        <v>787</v>
      </c>
      <c r="C4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0" s="265">
        <f>VLOOKUP(Tabla3[[#This Row],[ID]],Campos[],3,0)</f>
        <v>31</v>
      </c>
      <c r="E460" s="265">
        <f>VLOOKUP(Tabla3[[#This Row],[ID]],Campos[],5,0)</f>
        <v>11</v>
      </c>
      <c r="F460" s="275" t="str">
        <f>MID(Tabla3[[#This Row],[ID]],1,3)</f>
        <v>HT1</v>
      </c>
    </row>
    <row r="461" spans="1:6">
      <c r="A461" s="274">
        <f>'0.Datos Contacto'!$C$3</f>
        <v>4101</v>
      </c>
      <c r="B461" s="252" t="s">
        <v>788</v>
      </c>
      <c r="C4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1" s="265">
        <f>VLOOKUP(Tabla3[[#This Row],[ID]],Campos[],3,0)</f>
        <v>31</v>
      </c>
      <c r="E461" s="265">
        <f>VLOOKUP(Tabla3[[#This Row],[ID]],Campos[],5,0)</f>
        <v>12</v>
      </c>
      <c r="F461" s="275" t="str">
        <f>MID(Tabla3[[#This Row],[ID]],1,3)</f>
        <v>HT1</v>
      </c>
    </row>
    <row r="462" spans="1:6">
      <c r="A462" s="274">
        <f>'0.Datos Contacto'!$C$3</f>
        <v>4101</v>
      </c>
      <c r="B462" s="252" t="s">
        <v>789</v>
      </c>
      <c r="C4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2" s="265">
        <f>VLOOKUP(Tabla3[[#This Row],[ID]],Campos[],3,0)</f>
        <v>31</v>
      </c>
      <c r="E462" s="265">
        <f>VLOOKUP(Tabla3[[#This Row],[ID]],Campos[],5,0)</f>
        <v>13</v>
      </c>
      <c r="F462" s="275" t="str">
        <f>MID(Tabla3[[#This Row],[ID]],1,3)</f>
        <v>HT1</v>
      </c>
    </row>
    <row r="463" spans="1:6">
      <c r="A463" s="274">
        <f>'0.Datos Contacto'!$C$3</f>
        <v>4101</v>
      </c>
      <c r="B463" s="252" t="s">
        <v>790</v>
      </c>
      <c r="C4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3" s="265">
        <f>VLOOKUP(Tabla3[[#This Row],[ID]],Campos[],3,0)</f>
        <v>31</v>
      </c>
      <c r="E463" s="265">
        <f>VLOOKUP(Tabla3[[#This Row],[ID]],Campos[],5,0)</f>
        <v>14</v>
      </c>
      <c r="F463" s="275" t="str">
        <f>MID(Tabla3[[#This Row],[ID]],1,3)</f>
        <v>HT1</v>
      </c>
    </row>
    <row r="464" spans="1:6">
      <c r="A464" s="274">
        <f>'0.Datos Contacto'!$C$3</f>
        <v>4101</v>
      </c>
      <c r="B464" s="252" t="s">
        <v>791</v>
      </c>
      <c r="C4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4" s="265">
        <f>VLOOKUP(Tabla3[[#This Row],[ID]],Campos[],3,0)</f>
        <v>31</v>
      </c>
      <c r="E464" s="265">
        <f>VLOOKUP(Tabla3[[#This Row],[ID]],Campos[],5,0)</f>
        <v>15</v>
      </c>
      <c r="F464" s="275" t="str">
        <f>MID(Tabla3[[#This Row],[ID]],1,3)</f>
        <v>HT1</v>
      </c>
    </row>
    <row r="465" spans="1:6">
      <c r="A465" s="274">
        <f>'0.Datos Contacto'!$C$3</f>
        <v>4101</v>
      </c>
      <c r="B465" s="252" t="s">
        <v>792</v>
      </c>
      <c r="C4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5" s="265">
        <f>VLOOKUP(Tabla3[[#This Row],[ID]],Campos[],3,0)</f>
        <v>31</v>
      </c>
      <c r="E465" s="265">
        <f>VLOOKUP(Tabla3[[#This Row],[ID]],Campos[],5,0)</f>
        <v>16</v>
      </c>
      <c r="F465" s="275" t="str">
        <f>MID(Tabla3[[#This Row],[ID]],1,3)</f>
        <v>HT1</v>
      </c>
    </row>
    <row r="466" spans="1:6">
      <c r="A466" s="274">
        <f>'0.Datos Contacto'!$C$3</f>
        <v>4101</v>
      </c>
      <c r="B466" s="252" t="s">
        <v>793</v>
      </c>
      <c r="C4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6" s="265">
        <f>VLOOKUP(Tabla3[[#This Row],[ID]],Campos[],3,0)</f>
        <v>31</v>
      </c>
      <c r="E466" s="265">
        <f>VLOOKUP(Tabla3[[#This Row],[ID]],Campos[],5,0)</f>
        <v>17</v>
      </c>
      <c r="F466" s="275" t="str">
        <f>MID(Tabla3[[#This Row],[ID]],1,3)</f>
        <v>HT1</v>
      </c>
    </row>
    <row r="467" spans="1:6">
      <c r="A467" s="274">
        <f>'0.Datos Contacto'!$C$3</f>
        <v>4101</v>
      </c>
      <c r="B467" s="252" t="s">
        <v>794</v>
      </c>
      <c r="C4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7" s="265">
        <f>VLOOKUP(Tabla3[[#This Row],[ID]],Campos[],3,0)</f>
        <v>31</v>
      </c>
      <c r="E467" s="265">
        <f>VLOOKUP(Tabla3[[#This Row],[ID]],Campos[],5,0)</f>
        <v>18</v>
      </c>
      <c r="F467" s="275" t="str">
        <f>MID(Tabla3[[#This Row],[ID]],1,3)</f>
        <v>HT1</v>
      </c>
    </row>
    <row r="468" spans="1:6">
      <c r="A468" s="274">
        <f>'0.Datos Contacto'!$C$3</f>
        <v>4101</v>
      </c>
      <c r="B468" s="252" t="s">
        <v>795</v>
      </c>
      <c r="C4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8" s="265">
        <f>VLOOKUP(Tabla3[[#This Row],[ID]],Campos[],3,0)</f>
        <v>31</v>
      </c>
      <c r="E468" s="265">
        <f>VLOOKUP(Tabla3[[#This Row],[ID]],Campos[],5,0)</f>
        <v>19</v>
      </c>
      <c r="F468" s="275" t="str">
        <f>MID(Tabla3[[#This Row],[ID]],1,3)</f>
        <v>HT1</v>
      </c>
    </row>
    <row r="469" spans="1:6">
      <c r="A469" s="274">
        <f>'0.Datos Contacto'!$C$3</f>
        <v>4101</v>
      </c>
      <c r="B469" s="252" t="s">
        <v>796</v>
      </c>
      <c r="C4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69" s="265">
        <f>VLOOKUP(Tabla3[[#This Row],[ID]],Campos[],3,0)</f>
        <v>31</v>
      </c>
      <c r="E469" s="265">
        <f>VLOOKUP(Tabla3[[#This Row],[ID]],Campos[],5,0)</f>
        <v>20</v>
      </c>
      <c r="F469" s="275" t="str">
        <f>MID(Tabla3[[#This Row],[ID]],1,3)</f>
        <v>HT1</v>
      </c>
    </row>
    <row r="470" spans="1:6">
      <c r="A470" s="274">
        <f>'0.Datos Contacto'!$C$3</f>
        <v>4101</v>
      </c>
      <c r="B470" s="252" t="s">
        <v>797</v>
      </c>
      <c r="C4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0" s="265">
        <f>VLOOKUP(Tabla3[[#This Row],[ID]],Campos[],3,0)</f>
        <v>31</v>
      </c>
      <c r="E470" s="265">
        <f>VLOOKUP(Tabla3[[#This Row],[ID]],Campos[],5,0)</f>
        <v>21</v>
      </c>
      <c r="F470" s="275" t="str">
        <f>MID(Tabla3[[#This Row],[ID]],1,3)</f>
        <v>HT1</v>
      </c>
    </row>
    <row r="471" spans="1:6">
      <c r="A471" s="274">
        <f>'0.Datos Contacto'!$C$3</f>
        <v>4101</v>
      </c>
      <c r="B471" s="252" t="s">
        <v>798</v>
      </c>
      <c r="C4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1" s="265">
        <f>VLOOKUP(Tabla3[[#This Row],[ID]],Campos[],3,0)</f>
        <v>31</v>
      </c>
      <c r="E471" s="265">
        <f>VLOOKUP(Tabla3[[#This Row],[ID]],Campos[],5,0)</f>
        <v>22</v>
      </c>
      <c r="F471" s="275" t="str">
        <f>MID(Tabla3[[#This Row],[ID]],1,3)</f>
        <v>HT1</v>
      </c>
    </row>
    <row r="472" spans="1:6">
      <c r="A472" s="274">
        <f>'0.Datos Contacto'!$C$3</f>
        <v>4101</v>
      </c>
      <c r="B472" s="252" t="s">
        <v>799</v>
      </c>
      <c r="C4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2" s="265">
        <f>VLOOKUP(Tabla3[[#This Row],[ID]],Campos[],3,0)</f>
        <v>31</v>
      </c>
      <c r="E472" s="265">
        <f>VLOOKUP(Tabla3[[#This Row],[ID]],Campos[],5,0)</f>
        <v>23</v>
      </c>
      <c r="F472" s="275" t="str">
        <f>MID(Tabla3[[#This Row],[ID]],1,3)</f>
        <v>HT1</v>
      </c>
    </row>
    <row r="473" spans="1:6">
      <c r="A473" s="274">
        <f>'0.Datos Contacto'!$C$3</f>
        <v>4101</v>
      </c>
      <c r="B473" s="252" t="s">
        <v>800</v>
      </c>
      <c r="C4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3" s="265">
        <f>VLOOKUP(Tabla3[[#This Row],[ID]],Campos[],3,0)</f>
        <v>31</v>
      </c>
      <c r="E473" s="265">
        <f>VLOOKUP(Tabla3[[#This Row],[ID]],Campos[],5,0)</f>
        <v>24</v>
      </c>
      <c r="F473" s="275" t="str">
        <f>MID(Tabla3[[#This Row],[ID]],1,3)</f>
        <v>HT1</v>
      </c>
    </row>
    <row r="474" spans="1:6">
      <c r="A474" s="274">
        <f>'0.Datos Contacto'!$C$3</f>
        <v>4101</v>
      </c>
      <c r="B474" s="252" t="s">
        <v>801</v>
      </c>
      <c r="C4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4" s="265">
        <f>VLOOKUP(Tabla3[[#This Row],[ID]],Campos[],3,0)</f>
        <v>31</v>
      </c>
      <c r="E474" s="265">
        <f>VLOOKUP(Tabla3[[#This Row],[ID]],Campos[],5,0)</f>
        <v>25</v>
      </c>
      <c r="F474" s="275" t="str">
        <f>MID(Tabla3[[#This Row],[ID]],1,3)</f>
        <v>HT1</v>
      </c>
    </row>
    <row r="475" spans="1:6">
      <c r="A475" s="274">
        <f>'0.Datos Contacto'!$C$3</f>
        <v>4101</v>
      </c>
      <c r="B475" s="252" t="s">
        <v>967</v>
      </c>
      <c r="C4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5" s="265">
        <f>VLOOKUP(Tabla3[[#This Row],[ID]],Campos[],3,0)</f>
        <v>31</v>
      </c>
      <c r="E475" s="265">
        <f>VLOOKUP(Tabla3[[#This Row],[ID]],Campos[],5,0)</f>
        <v>27</v>
      </c>
      <c r="F475" s="275" t="str">
        <f>MID(Tabla3[[#This Row],[ID]],1,3)</f>
        <v>HT1</v>
      </c>
    </row>
    <row r="476" spans="1:6">
      <c r="A476" s="274">
        <f>'0.Datos Contacto'!$C$3</f>
        <v>4101</v>
      </c>
      <c r="B476" s="252" t="s">
        <v>968</v>
      </c>
      <c r="C4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6" s="265">
        <f>VLOOKUP(Tabla3[[#This Row],[ID]],Campos[],3,0)</f>
        <v>31</v>
      </c>
      <c r="E476" s="265">
        <f>VLOOKUP(Tabla3[[#This Row],[ID]],Campos[],5,0)</f>
        <v>28</v>
      </c>
      <c r="F476" s="275" t="str">
        <f>MID(Tabla3[[#This Row],[ID]],1,3)</f>
        <v>HT1</v>
      </c>
    </row>
    <row r="477" spans="1:6">
      <c r="A477" s="274">
        <f>'0.Datos Contacto'!$C$3</f>
        <v>4101</v>
      </c>
      <c r="B477" s="252" t="s">
        <v>969</v>
      </c>
      <c r="C4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7" s="265">
        <f>VLOOKUP(Tabla3[[#This Row],[ID]],Campos[],3,0)</f>
        <v>31</v>
      </c>
      <c r="E477" s="265">
        <f>VLOOKUP(Tabla3[[#This Row],[ID]],Campos[],5,0)</f>
        <v>29</v>
      </c>
      <c r="F477" s="275" t="str">
        <f>MID(Tabla3[[#This Row],[ID]],1,3)</f>
        <v>HT1</v>
      </c>
    </row>
    <row r="478" spans="1:6">
      <c r="A478" s="274">
        <f>'0.Datos Contacto'!$C$3</f>
        <v>4101</v>
      </c>
      <c r="B478" s="252" t="s">
        <v>502</v>
      </c>
      <c r="C4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1952285582</v>
      </c>
      <c r="D478" s="265">
        <f>VLOOKUP(Tabla3[[#This Row],[ID]],Campos[],3,0)</f>
        <v>32</v>
      </c>
      <c r="E478" s="265">
        <f>VLOOKUP(Tabla3[[#This Row],[ID]],Campos[],5,0)</f>
        <v>3</v>
      </c>
      <c r="F478" s="275" t="str">
        <f>MID(Tabla3[[#This Row],[ID]],1,3)</f>
        <v>HT1</v>
      </c>
    </row>
    <row r="479" spans="1:6">
      <c r="A479" s="274">
        <f>'0.Datos Contacto'!$C$3</f>
        <v>4101</v>
      </c>
      <c r="B479" s="252" t="s">
        <v>802</v>
      </c>
      <c r="C4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79" s="265">
        <f>VLOOKUP(Tabla3[[#This Row],[ID]],Campos[],3,0)</f>
        <v>32</v>
      </c>
      <c r="E479" s="265">
        <f>VLOOKUP(Tabla3[[#This Row],[ID]],Campos[],5,0)</f>
        <v>5</v>
      </c>
      <c r="F479" s="275" t="str">
        <f>MID(Tabla3[[#This Row],[ID]],1,3)</f>
        <v>HT1</v>
      </c>
    </row>
    <row r="480" spans="1:6">
      <c r="A480" s="274">
        <f>'0.Datos Contacto'!$C$3</f>
        <v>4101</v>
      </c>
      <c r="B480" s="252" t="s">
        <v>803</v>
      </c>
      <c r="C4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0" s="265">
        <f>VLOOKUP(Tabla3[[#This Row],[ID]],Campos[],3,0)</f>
        <v>32</v>
      </c>
      <c r="E480" s="265">
        <f>VLOOKUP(Tabla3[[#This Row],[ID]],Campos[],5,0)</f>
        <v>6</v>
      </c>
      <c r="F480" s="275" t="str">
        <f>MID(Tabla3[[#This Row],[ID]],1,3)</f>
        <v>HT1</v>
      </c>
    </row>
    <row r="481" spans="1:6">
      <c r="A481" s="274">
        <f>'0.Datos Contacto'!$C$3</f>
        <v>4101</v>
      </c>
      <c r="B481" s="252" t="s">
        <v>804</v>
      </c>
      <c r="C4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1" s="265">
        <f>VLOOKUP(Tabla3[[#This Row],[ID]],Campos[],3,0)</f>
        <v>32</v>
      </c>
      <c r="E481" s="265">
        <f>VLOOKUP(Tabla3[[#This Row],[ID]],Campos[],5,0)</f>
        <v>7</v>
      </c>
      <c r="F481" s="275" t="str">
        <f>MID(Tabla3[[#This Row],[ID]],1,3)</f>
        <v>HT1</v>
      </c>
    </row>
    <row r="482" spans="1:6">
      <c r="A482" s="274">
        <f>'0.Datos Contacto'!$C$3</f>
        <v>4101</v>
      </c>
      <c r="B482" s="252" t="s">
        <v>805</v>
      </c>
      <c r="C4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569562064</v>
      </c>
      <c r="D482" s="265">
        <f>VLOOKUP(Tabla3[[#This Row],[ID]],Campos[],3,0)</f>
        <v>32</v>
      </c>
      <c r="E482" s="265">
        <f>VLOOKUP(Tabla3[[#This Row],[ID]],Campos[],5,0)</f>
        <v>8</v>
      </c>
      <c r="F482" s="275" t="str">
        <f>MID(Tabla3[[#This Row],[ID]],1,3)</f>
        <v>HT1</v>
      </c>
    </row>
    <row r="483" spans="1:6">
      <c r="A483" s="274">
        <f>'0.Datos Contacto'!$C$3</f>
        <v>4101</v>
      </c>
      <c r="B483" s="252" t="s">
        <v>806</v>
      </c>
      <c r="C4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1230034658</v>
      </c>
      <c r="D483" s="265">
        <f>VLOOKUP(Tabla3[[#This Row],[ID]],Campos[],3,0)</f>
        <v>32</v>
      </c>
      <c r="E483" s="265">
        <f>VLOOKUP(Tabla3[[#This Row],[ID]],Campos[],5,0)</f>
        <v>9</v>
      </c>
      <c r="F483" s="275" t="str">
        <f>MID(Tabla3[[#This Row],[ID]],1,3)</f>
        <v>HT1</v>
      </c>
    </row>
    <row r="484" spans="1:6">
      <c r="A484" s="274">
        <f>'0.Datos Contacto'!$C$3</f>
        <v>4101</v>
      </c>
      <c r="B484" s="252" t="s">
        <v>807</v>
      </c>
      <c r="C4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4" s="265">
        <f>VLOOKUP(Tabla3[[#This Row],[ID]],Campos[],3,0)</f>
        <v>32</v>
      </c>
      <c r="E484" s="265">
        <f>VLOOKUP(Tabla3[[#This Row],[ID]],Campos[],5,0)</f>
        <v>10</v>
      </c>
      <c r="F484" s="275" t="str">
        <f>MID(Tabla3[[#This Row],[ID]],1,3)</f>
        <v>HT1</v>
      </c>
    </row>
    <row r="485" spans="1:6">
      <c r="A485" s="274">
        <f>'0.Datos Contacto'!$C$3</f>
        <v>4101</v>
      </c>
      <c r="B485" s="252" t="s">
        <v>808</v>
      </c>
      <c r="C4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5" s="265">
        <f>VLOOKUP(Tabla3[[#This Row],[ID]],Campos[],3,0)</f>
        <v>32</v>
      </c>
      <c r="E485" s="265">
        <f>VLOOKUP(Tabla3[[#This Row],[ID]],Campos[],5,0)</f>
        <v>11</v>
      </c>
      <c r="F485" s="275" t="str">
        <f>MID(Tabla3[[#This Row],[ID]],1,3)</f>
        <v>HT1</v>
      </c>
    </row>
    <row r="486" spans="1:6">
      <c r="A486" s="274">
        <f>'0.Datos Contacto'!$C$3</f>
        <v>4101</v>
      </c>
      <c r="B486" s="252" t="s">
        <v>809</v>
      </c>
      <c r="C4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6" s="265">
        <f>VLOOKUP(Tabla3[[#This Row],[ID]],Campos[],3,0)</f>
        <v>32</v>
      </c>
      <c r="E486" s="265">
        <f>VLOOKUP(Tabla3[[#This Row],[ID]],Campos[],5,0)</f>
        <v>12</v>
      </c>
      <c r="F486" s="275" t="str">
        <f>MID(Tabla3[[#This Row],[ID]],1,3)</f>
        <v>HT1</v>
      </c>
    </row>
    <row r="487" spans="1:6">
      <c r="A487" s="274">
        <f>'0.Datos Contacto'!$C$3</f>
        <v>4101</v>
      </c>
      <c r="B487" s="252" t="s">
        <v>810</v>
      </c>
      <c r="C4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7" s="265">
        <f>VLOOKUP(Tabla3[[#This Row],[ID]],Campos[],3,0)</f>
        <v>32</v>
      </c>
      <c r="E487" s="265">
        <f>VLOOKUP(Tabla3[[#This Row],[ID]],Campos[],5,0)</f>
        <v>13</v>
      </c>
      <c r="F487" s="275" t="str">
        <f>MID(Tabla3[[#This Row],[ID]],1,3)</f>
        <v>HT1</v>
      </c>
    </row>
    <row r="488" spans="1:6">
      <c r="A488" s="274">
        <f>'0.Datos Contacto'!$C$3</f>
        <v>4101</v>
      </c>
      <c r="B488" s="252" t="s">
        <v>811</v>
      </c>
      <c r="C4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8" s="265">
        <f>VLOOKUP(Tabla3[[#This Row],[ID]],Campos[],3,0)</f>
        <v>32</v>
      </c>
      <c r="E488" s="265">
        <f>VLOOKUP(Tabla3[[#This Row],[ID]],Campos[],5,0)</f>
        <v>14</v>
      </c>
      <c r="F488" s="275" t="str">
        <f>MID(Tabla3[[#This Row],[ID]],1,3)</f>
        <v>HT1</v>
      </c>
    </row>
    <row r="489" spans="1:6">
      <c r="A489" s="274">
        <f>'0.Datos Contacto'!$C$3</f>
        <v>4101</v>
      </c>
      <c r="B489" s="252" t="s">
        <v>812</v>
      </c>
      <c r="C4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89" s="265">
        <f>VLOOKUP(Tabla3[[#This Row],[ID]],Campos[],3,0)</f>
        <v>32</v>
      </c>
      <c r="E489" s="265">
        <f>VLOOKUP(Tabla3[[#This Row],[ID]],Campos[],5,0)</f>
        <v>15</v>
      </c>
      <c r="F489" s="275" t="str">
        <f>MID(Tabla3[[#This Row],[ID]],1,3)</f>
        <v>HT1</v>
      </c>
    </row>
    <row r="490" spans="1:6">
      <c r="A490" s="274">
        <f>'0.Datos Contacto'!$C$3</f>
        <v>4101</v>
      </c>
      <c r="B490" s="252" t="s">
        <v>813</v>
      </c>
      <c r="C4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0" s="265">
        <f>VLOOKUP(Tabla3[[#This Row],[ID]],Campos[],3,0)</f>
        <v>32</v>
      </c>
      <c r="E490" s="265">
        <f>VLOOKUP(Tabla3[[#This Row],[ID]],Campos[],5,0)</f>
        <v>16</v>
      </c>
      <c r="F490" s="275" t="str">
        <f>MID(Tabla3[[#This Row],[ID]],1,3)</f>
        <v>HT1</v>
      </c>
    </row>
    <row r="491" spans="1:6">
      <c r="A491" s="274">
        <f>'0.Datos Contacto'!$C$3</f>
        <v>4101</v>
      </c>
      <c r="B491" s="252" t="s">
        <v>814</v>
      </c>
      <c r="C4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1" s="265">
        <f>VLOOKUP(Tabla3[[#This Row],[ID]],Campos[],3,0)</f>
        <v>32</v>
      </c>
      <c r="E491" s="265">
        <f>VLOOKUP(Tabla3[[#This Row],[ID]],Campos[],5,0)</f>
        <v>17</v>
      </c>
      <c r="F491" s="275" t="str">
        <f>MID(Tabla3[[#This Row],[ID]],1,3)</f>
        <v>HT1</v>
      </c>
    </row>
    <row r="492" spans="1:6">
      <c r="A492" s="274">
        <f>'0.Datos Contacto'!$C$3</f>
        <v>4101</v>
      </c>
      <c r="B492" s="252" t="s">
        <v>815</v>
      </c>
      <c r="C4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2" s="265">
        <f>VLOOKUP(Tabla3[[#This Row],[ID]],Campos[],3,0)</f>
        <v>32</v>
      </c>
      <c r="E492" s="265">
        <f>VLOOKUP(Tabla3[[#This Row],[ID]],Campos[],5,0)</f>
        <v>18</v>
      </c>
      <c r="F492" s="275" t="str">
        <f>MID(Tabla3[[#This Row],[ID]],1,3)</f>
        <v>HT1</v>
      </c>
    </row>
    <row r="493" spans="1:6">
      <c r="A493" s="274">
        <f>'0.Datos Contacto'!$C$3</f>
        <v>4101</v>
      </c>
      <c r="B493" s="252" t="s">
        <v>816</v>
      </c>
      <c r="C4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3" s="265">
        <f>VLOOKUP(Tabla3[[#This Row],[ID]],Campos[],3,0)</f>
        <v>32</v>
      </c>
      <c r="E493" s="265">
        <f>VLOOKUP(Tabla3[[#This Row],[ID]],Campos[],5,0)</f>
        <v>19</v>
      </c>
      <c r="F493" s="275" t="str">
        <f>MID(Tabla3[[#This Row],[ID]],1,3)</f>
        <v>HT1</v>
      </c>
    </row>
    <row r="494" spans="1:6">
      <c r="A494" s="274">
        <f>'0.Datos Contacto'!$C$3</f>
        <v>4101</v>
      </c>
      <c r="B494" s="252" t="s">
        <v>817</v>
      </c>
      <c r="C4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4" s="265">
        <f>VLOOKUP(Tabla3[[#This Row],[ID]],Campos[],3,0)</f>
        <v>32</v>
      </c>
      <c r="E494" s="265">
        <f>VLOOKUP(Tabla3[[#This Row],[ID]],Campos[],5,0)</f>
        <v>20</v>
      </c>
      <c r="F494" s="275" t="str">
        <f>MID(Tabla3[[#This Row],[ID]],1,3)</f>
        <v>HT1</v>
      </c>
    </row>
    <row r="495" spans="1:6">
      <c r="A495" s="274">
        <f>'0.Datos Contacto'!$C$3</f>
        <v>4101</v>
      </c>
      <c r="B495" s="252" t="s">
        <v>818</v>
      </c>
      <c r="C4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5" s="265">
        <f>VLOOKUP(Tabla3[[#This Row],[ID]],Campos[],3,0)</f>
        <v>32</v>
      </c>
      <c r="E495" s="265">
        <f>VLOOKUP(Tabla3[[#This Row],[ID]],Campos[],5,0)</f>
        <v>21</v>
      </c>
      <c r="F495" s="275" t="str">
        <f>MID(Tabla3[[#This Row],[ID]],1,3)</f>
        <v>HT1</v>
      </c>
    </row>
    <row r="496" spans="1:6">
      <c r="A496" s="274">
        <f>'0.Datos Contacto'!$C$3</f>
        <v>4101</v>
      </c>
      <c r="B496" s="252" t="s">
        <v>819</v>
      </c>
      <c r="C4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6" s="265">
        <f>VLOOKUP(Tabla3[[#This Row],[ID]],Campos[],3,0)</f>
        <v>32</v>
      </c>
      <c r="E496" s="265">
        <f>VLOOKUP(Tabla3[[#This Row],[ID]],Campos[],5,0)</f>
        <v>22</v>
      </c>
      <c r="F496" s="275" t="str">
        <f>MID(Tabla3[[#This Row],[ID]],1,3)</f>
        <v>HT1</v>
      </c>
    </row>
    <row r="497" spans="1:6">
      <c r="A497" s="274">
        <f>'0.Datos Contacto'!$C$3</f>
        <v>4101</v>
      </c>
      <c r="B497" s="252" t="s">
        <v>820</v>
      </c>
      <c r="C4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7" s="265">
        <f>VLOOKUP(Tabla3[[#This Row],[ID]],Campos[],3,0)</f>
        <v>32</v>
      </c>
      <c r="E497" s="265">
        <f>VLOOKUP(Tabla3[[#This Row],[ID]],Campos[],5,0)</f>
        <v>23</v>
      </c>
      <c r="F497" s="275" t="str">
        <f>MID(Tabla3[[#This Row],[ID]],1,3)</f>
        <v>HT1</v>
      </c>
    </row>
    <row r="498" spans="1:6">
      <c r="A498" s="274">
        <f>'0.Datos Contacto'!$C$3</f>
        <v>4101</v>
      </c>
      <c r="B498" s="252" t="s">
        <v>821</v>
      </c>
      <c r="C4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498" s="265">
        <f>VLOOKUP(Tabla3[[#This Row],[ID]],Campos[],3,0)</f>
        <v>32</v>
      </c>
      <c r="E498" s="265">
        <f>VLOOKUP(Tabla3[[#This Row],[ID]],Campos[],5,0)</f>
        <v>24</v>
      </c>
      <c r="F498" s="275" t="str">
        <f>MID(Tabla3[[#This Row],[ID]],1,3)</f>
        <v>HT1</v>
      </c>
    </row>
    <row r="499" spans="1:6">
      <c r="A499" s="274">
        <f>'0.Datos Contacto'!$C$3</f>
        <v>4101</v>
      </c>
      <c r="B499" s="252" t="s">
        <v>822</v>
      </c>
      <c r="C4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1799596722</v>
      </c>
      <c r="D499" s="265">
        <f>VLOOKUP(Tabla3[[#This Row],[ID]],Campos[],3,0)</f>
        <v>32</v>
      </c>
      <c r="E499" s="265">
        <f>VLOOKUP(Tabla3[[#This Row],[ID]],Campos[],5,0)</f>
        <v>25</v>
      </c>
      <c r="F499" s="275" t="str">
        <f>MID(Tabla3[[#This Row],[ID]],1,3)</f>
        <v>HT1</v>
      </c>
    </row>
    <row r="500" spans="1:6">
      <c r="A500" s="274">
        <f>'0.Datos Contacto'!$C$3</f>
        <v>4101</v>
      </c>
      <c r="B500" s="252" t="s">
        <v>970</v>
      </c>
      <c r="C5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0" s="265">
        <f>VLOOKUP(Tabla3[[#This Row],[ID]],Campos[],3,0)</f>
        <v>32</v>
      </c>
      <c r="E500" s="265">
        <f>VLOOKUP(Tabla3[[#This Row],[ID]],Campos[],5,0)</f>
        <v>27</v>
      </c>
      <c r="F500" s="275" t="str">
        <f>MID(Tabla3[[#This Row],[ID]],1,3)</f>
        <v>HT1</v>
      </c>
    </row>
    <row r="501" spans="1:6">
      <c r="A501" s="274">
        <f>'0.Datos Contacto'!$C$3</f>
        <v>4101</v>
      </c>
      <c r="B501" s="252" t="s">
        <v>971</v>
      </c>
      <c r="C5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1" s="265">
        <f>VLOOKUP(Tabla3[[#This Row],[ID]],Campos[],3,0)</f>
        <v>32</v>
      </c>
      <c r="E501" s="265">
        <f>VLOOKUP(Tabla3[[#This Row],[ID]],Campos[],5,0)</f>
        <v>28</v>
      </c>
      <c r="F501" s="275" t="str">
        <f>MID(Tabla3[[#This Row],[ID]],1,3)</f>
        <v>HT1</v>
      </c>
    </row>
    <row r="502" spans="1:6">
      <c r="A502" s="274">
        <f>'0.Datos Contacto'!$C$3</f>
        <v>4101</v>
      </c>
      <c r="B502" s="252" t="s">
        <v>972</v>
      </c>
      <c r="C5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2" s="265">
        <f>VLOOKUP(Tabla3[[#This Row],[ID]],Campos[],3,0)</f>
        <v>32</v>
      </c>
      <c r="E502" s="265">
        <f>VLOOKUP(Tabla3[[#This Row],[ID]],Campos[],5,0)</f>
        <v>29</v>
      </c>
      <c r="F502" s="275" t="str">
        <f>MID(Tabla3[[#This Row],[ID]],1,3)</f>
        <v>HT1</v>
      </c>
    </row>
    <row r="503" spans="1:6">
      <c r="A503" s="274">
        <f>'0.Datos Contacto'!$C$3</f>
        <v>4101</v>
      </c>
      <c r="B503" s="252" t="s">
        <v>503</v>
      </c>
      <c r="C5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3111299953.04</v>
      </c>
      <c r="D503" s="265">
        <f>VLOOKUP(Tabla3[[#This Row],[ID]],Campos[],3,0)</f>
        <v>33</v>
      </c>
      <c r="E503" s="265">
        <f>VLOOKUP(Tabla3[[#This Row],[ID]],Campos[],5,0)</f>
        <v>3</v>
      </c>
      <c r="F503" s="275" t="str">
        <f>MID(Tabla3[[#This Row],[ID]],1,3)</f>
        <v>HT1</v>
      </c>
    </row>
    <row r="504" spans="1:6">
      <c r="A504" s="274">
        <f>'0.Datos Contacto'!$C$3</f>
        <v>4101</v>
      </c>
      <c r="B504" s="252" t="s">
        <v>823</v>
      </c>
      <c r="C5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4" s="265">
        <f>VLOOKUP(Tabla3[[#This Row],[ID]],Campos[],3,0)</f>
        <v>33</v>
      </c>
      <c r="E504" s="265">
        <f>VLOOKUP(Tabla3[[#This Row],[ID]],Campos[],5,0)</f>
        <v>5</v>
      </c>
      <c r="F504" s="275" t="str">
        <f>MID(Tabla3[[#This Row],[ID]],1,3)</f>
        <v>HT1</v>
      </c>
    </row>
    <row r="505" spans="1:6">
      <c r="A505" s="274">
        <f>'0.Datos Contacto'!$C$3</f>
        <v>4101</v>
      </c>
      <c r="B505" s="252" t="s">
        <v>824</v>
      </c>
      <c r="C5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5" s="265">
        <f>VLOOKUP(Tabla3[[#This Row],[ID]],Campos[],3,0)</f>
        <v>33</v>
      </c>
      <c r="E505" s="265">
        <f>VLOOKUP(Tabla3[[#This Row],[ID]],Campos[],5,0)</f>
        <v>6</v>
      </c>
      <c r="F505" s="275" t="str">
        <f>MID(Tabla3[[#This Row],[ID]],1,3)</f>
        <v>HT1</v>
      </c>
    </row>
    <row r="506" spans="1:6">
      <c r="A506" s="274">
        <f>'0.Datos Contacto'!$C$3</f>
        <v>4101</v>
      </c>
      <c r="B506" s="252" t="s">
        <v>825</v>
      </c>
      <c r="C5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6" s="265">
        <f>VLOOKUP(Tabla3[[#This Row],[ID]],Campos[],3,0)</f>
        <v>33</v>
      </c>
      <c r="E506" s="265">
        <f>VLOOKUP(Tabla3[[#This Row],[ID]],Campos[],5,0)</f>
        <v>7</v>
      </c>
      <c r="F506" s="275" t="str">
        <f>MID(Tabla3[[#This Row],[ID]],1,3)</f>
        <v>HT1</v>
      </c>
    </row>
    <row r="507" spans="1:6">
      <c r="A507" s="274">
        <f>'0.Datos Contacto'!$C$3</f>
        <v>4101</v>
      </c>
      <c r="B507" s="252" t="s">
        <v>826</v>
      </c>
      <c r="C5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569562064</v>
      </c>
      <c r="D507" s="265">
        <f>VLOOKUP(Tabla3[[#This Row],[ID]],Campos[],3,0)</f>
        <v>33</v>
      </c>
      <c r="E507" s="265">
        <f>VLOOKUP(Tabla3[[#This Row],[ID]],Campos[],5,0)</f>
        <v>8</v>
      </c>
      <c r="F507" s="275" t="str">
        <f>MID(Tabla3[[#This Row],[ID]],1,3)</f>
        <v>HT1</v>
      </c>
    </row>
    <row r="508" spans="1:6">
      <c r="A508" s="274">
        <f>'0.Datos Contacto'!$C$3</f>
        <v>4101</v>
      </c>
      <c r="B508" s="252" t="s">
        <v>827</v>
      </c>
      <c r="C5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1362189542</v>
      </c>
      <c r="D508" s="265">
        <f>VLOOKUP(Tabla3[[#This Row],[ID]],Campos[],3,0)</f>
        <v>33</v>
      </c>
      <c r="E508" s="265">
        <f>VLOOKUP(Tabla3[[#This Row],[ID]],Campos[],5,0)</f>
        <v>9</v>
      </c>
      <c r="F508" s="275" t="str">
        <f>MID(Tabla3[[#This Row],[ID]],1,3)</f>
        <v>HT1</v>
      </c>
    </row>
    <row r="509" spans="1:6">
      <c r="A509" s="274">
        <f>'0.Datos Contacto'!$C$3</f>
        <v>4101</v>
      </c>
      <c r="B509" s="252" t="s">
        <v>828</v>
      </c>
      <c r="C5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09" s="265">
        <f>VLOOKUP(Tabla3[[#This Row],[ID]],Campos[],3,0)</f>
        <v>33</v>
      </c>
      <c r="E509" s="265">
        <f>VLOOKUP(Tabla3[[#This Row],[ID]],Campos[],5,0)</f>
        <v>10</v>
      </c>
      <c r="F509" s="275" t="str">
        <f>MID(Tabla3[[#This Row],[ID]],1,3)</f>
        <v>HT1</v>
      </c>
    </row>
    <row r="510" spans="1:6">
      <c r="A510" s="274">
        <f>'0.Datos Contacto'!$C$3</f>
        <v>4101</v>
      </c>
      <c r="B510" s="252" t="s">
        <v>829</v>
      </c>
      <c r="C5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0" s="265">
        <f>VLOOKUP(Tabla3[[#This Row],[ID]],Campos[],3,0)</f>
        <v>33</v>
      </c>
      <c r="E510" s="265">
        <f>VLOOKUP(Tabla3[[#This Row],[ID]],Campos[],5,0)</f>
        <v>11</v>
      </c>
      <c r="F510" s="275" t="str">
        <f>MID(Tabla3[[#This Row],[ID]],1,3)</f>
        <v>HT1</v>
      </c>
    </row>
    <row r="511" spans="1:6">
      <c r="A511" s="274">
        <f>'0.Datos Contacto'!$C$3</f>
        <v>4101</v>
      </c>
      <c r="B511" s="252" t="s">
        <v>830</v>
      </c>
      <c r="C5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86017295</v>
      </c>
      <c r="D511" s="265">
        <f>VLOOKUP(Tabla3[[#This Row],[ID]],Campos[],3,0)</f>
        <v>33</v>
      </c>
      <c r="E511" s="265">
        <f>VLOOKUP(Tabla3[[#This Row],[ID]],Campos[],5,0)</f>
        <v>12</v>
      </c>
      <c r="F511" s="275" t="str">
        <f>MID(Tabla3[[#This Row],[ID]],1,3)</f>
        <v>HT1</v>
      </c>
    </row>
    <row r="512" spans="1:6">
      <c r="A512" s="274">
        <f>'0.Datos Contacto'!$C$3</f>
        <v>4101</v>
      </c>
      <c r="B512" s="252" t="s">
        <v>831</v>
      </c>
      <c r="C5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2" s="265">
        <f>VLOOKUP(Tabla3[[#This Row],[ID]],Campos[],3,0)</f>
        <v>33</v>
      </c>
      <c r="E512" s="265">
        <f>VLOOKUP(Tabla3[[#This Row],[ID]],Campos[],5,0)</f>
        <v>13</v>
      </c>
      <c r="F512" s="275" t="str">
        <f>MID(Tabla3[[#This Row],[ID]],1,3)</f>
        <v>HT1</v>
      </c>
    </row>
    <row r="513" spans="1:6">
      <c r="A513" s="274">
        <f>'0.Datos Contacto'!$C$3</f>
        <v>4101</v>
      </c>
      <c r="B513" s="252" t="s">
        <v>832</v>
      </c>
      <c r="C5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3" s="265">
        <f>VLOOKUP(Tabla3[[#This Row],[ID]],Campos[],3,0)</f>
        <v>33</v>
      </c>
      <c r="E513" s="265">
        <f>VLOOKUP(Tabla3[[#This Row],[ID]],Campos[],5,0)</f>
        <v>14</v>
      </c>
      <c r="F513" s="275" t="str">
        <f>MID(Tabla3[[#This Row],[ID]],1,3)</f>
        <v>HT1</v>
      </c>
    </row>
    <row r="514" spans="1:6">
      <c r="A514" s="274">
        <f>'0.Datos Contacto'!$C$3</f>
        <v>4101</v>
      </c>
      <c r="B514" s="252" t="s">
        <v>833</v>
      </c>
      <c r="C5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514" s="265">
        <f>VLOOKUP(Tabla3[[#This Row],[ID]],Campos[],3,0)</f>
        <v>33</v>
      </c>
      <c r="E514" s="265">
        <f>VLOOKUP(Tabla3[[#This Row],[ID]],Campos[],5,0)</f>
        <v>15</v>
      </c>
      <c r="F514" s="275" t="str">
        <f>MID(Tabla3[[#This Row],[ID]],1,3)</f>
        <v>HT1</v>
      </c>
    </row>
    <row r="515" spans="1:6">
      <c r="A515" s="274">
        <f>'0.Datos Contacto'!$C$3</f>
        <v>4101</v>
      </c>
      <c r="B515" s="252" t="s">
        <v>834</v>
      </c>
      <c r="C5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5" s="265">
        <f>VLOOKUP(Tabla3[[#This Row],[ID]],Campos[],3,0)</f>
        <v>33</v>
      </c>
      <c r="E515" s="265">
        <f>VLOOKUP(Tabla3[[#This Row],[ID]],Campos[],5,0)</f>
        <v>16</v>
      </c>
      <c r="F515" s="275" t="str">
        <f>MID(Tabla3[[#This Row],[ID]],1,3)</f>
        <v>HT1</v>
      </c>
    </row>
    <row r="516" spans="1:6">
      <c r="A516" s="274">
        <f>'0.Datos Contacto'!$C$3</f>
        <v>4101</v>
      </c>
      <c r="B516" s="252" t="s">
        <v>835</v>
      </c>
      <c r="C5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6" s="265">
        <f>VLOOKUP(Tabla3[[#This Row],[ID]],Campos[],3,0)</f>
        <v>33</v>
      </c>
      <c r="E516" s="265">
        <f>VLOOKUP(Tabla3[[#This Row],[ID]],Campos[],5,0)</f>
        <v>17</v>
      </c>
      <c r="F516" s="275" t="str">
        <f>MID(Tabla3[[#This Row],[ID]],1,3)</f>
        <v>HT1</v>
      </c>
    </row>
    <row r="517" spans="1:6">
      <c r="A517" s="274">
        <f>'0.Datos Contacto'!$C$3</f>
        <v>4101</v>
      </c>
      <c r="B517" s="252" t="s">
        <v>836</v>
      </c>
      <c r="C5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7" s="265">
        <f>VLOOKUP(Tabla3[[#This Row],[ID]],Campos[],3,0)</f>
        <v>33</v>
      </c>
      <c r="E517" s="265">
        <f>VLOOKUP(Tabla3[[#This Row],[ID]],Campos[],5,0)</f>
        <v>18</v>
      </c>
      <c r="F517" s="275" t="str">
        <f>MID(Tabla3[[#This Row],[ID]],1,3)</f>
        <v>HT1</v>
      </c>
    </row>
    <row r="518" spans="1:6">
      <c r="A518" s="274">
        <f>'0.Datos Contacto'!$C$3</f>
        <v>4101</v>
      </c>
      <c r="B518" s="252" t="s">
        <v>837</v>
      </c>
      <c r="C5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8" s="265">
        <f>VLOOKUP(Tabla3[[#This Row],[ID]],Campos[],3,0)</f>
        <v>33</v>
      </c>
      <c r="E518" s="265">
        <f>VLOOKUP(Tabla3[[#This Row],[ID]],Campos[],5,0)</f>
        <v>19</v>
      </c>
      <c r="F518" s="275" t="str">
        <f>MID(Tabla3[[#This Row],[ID]],1,3)</f>
        <v>HT1</v>
      </c>
    </row>
    <row r="519" spans="1:6">
      <c r="A519" s="274">
        <f>'0.Datos Contacto'!$C$3</f>
        <v>4101</v>
      </c>
      <c r="B519" s="252" t="s">
        <v>838</v>
      </c>
      <c r="C5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19" s="265">
        <f>VLOOKUP(Tabla3[[#This Row],[ID]],Campos[],3,0)</f>
        <v>33</v>
      </c>
      <c r="E519" s="265">
        <f>VLOOKUP(Tabla3[[#This Row],[ID]],Campos[],5,0)</f>
        <v>20</v>
      </c>
      <c r="F519" s="275" t="str">
        <f>MID(Tabla3[[#This Row],[ID]],1,3)</f>
        <v>HT1</v>
      </c>
    </row>
    <row r="520" spans="1:6">
      <c r="A520" s="274">
        <f>'0.Datos Contacto'!$C$3</f>
        <v>4101</v>
      </c>
      <c r="B520" s="252" t="s">
        <v>839</v>
      </c>
      <c r="C5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0" s="265">
        <f>VLOOKUP(Tabla3[[#This Row],[ID]],Campos[],3,0)</f>
        <v>33</v>
      </c>
      <c r="E520" s="265">
        <f>VLOOKUP(Tabla3[[#This Row],[ID]],Campos[],5,0)</f>
        <v>21</v>
      </c>
      <c r="F520" s="275" t="str">
        <f>MID(Tabla3[[#This Row],[ID]],1,3)</f>
        <v>HT1</v>
      </c>
    </row>
    <row r="521" spans="1:6">
      <c r="A521" s="274">
        <f>'0.Datos Contacto'!$C$3</f>
        <v>4101</v>
      </c>
      <c r="B521" s="252" t="s">
        <v>840</v>
      </c>
      <c r="C5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1" s="265">
        <f>VLOOKUP(Tabla3[[#This Row],[ID]],Campos[],3,0)</f>
        <v>33</v>
      </c>
      <c r="E521" s="265">
        <f>VLOOKUP(Tabla3[[#This Row],[ID]],Campos[],5,0)</f>
        <v>22</v>
      </c>
      <c r="F521" s="275" t="str">
        <f>MID(Tabla3[[#This Row],[ID]],1,3)</f>
        <v>HT1</v>
      </c>
    </row>
    <row r="522" spans="1:6">
      <c r="A522" s="274">
        <f>'0.Datos Contacto'!$C$3</f>
        <v>4101</v>
      </c>
      <c r="B522" s="252" t="s">
        <v>841</v>
      </c>
      <c r="C5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2" s="265">
        <f>VLOOKUP(Tabla3[[#This Row],[ID]],Campos[],3,0)</f>
        <v>33</v>
      </c>
      <c r="E522" s="265">
        <f>VLOOKUP(Tabla3[[#This Row],[ID]],Campos[],5,0)</f>
        <v>23</v>
      </c>
      <c r="F522" s="275" t="str">
        <f>MID(Tabla3[[#This Row],[ID]],1,3)</f>
        <v>HT1</v>
      </c>
    </row>
    <row r="523" spans="1:6">
      <c r="A523" s="274">
        <f>'0.Datos Contacto'!$C$3</f>
        <v>4101</v>
      </c>
      <c r="B523" s="252" t="s">
        <v>842</v>
      </c>
      <c r="C5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3" s="265">
        <f>VLOOKUP(Tabla3[[#This Row],[ID]],Campos[],3,0)</f>
        <v>33</v>
      </c>
      <c r="E523" s="265">
        <f>VLOOKUP(Tabla3[[#This Row],[ID]],Campos[],5,0)</f>
        <v>24</v>
      </c>
      <c r="F523" s="275" t="str">
        <f>MID(Tabla3[[#This Row],[ID]],1,3)</f>
        <v>HT1</v>
      </c>
    </row>
    <row r="524" spans="1:6">
      <c r="A524" s="274">
        <f>'0.Datos Contacto'!$C$3</f>
        <v>4101</v>
      </c>
      <c r="B524" s="252" t="s">
        <v>843</v>
      </c>
      <c r="C5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2858165957</v>
      </c>
      <c r="D524" s="265">
        <f>VLOOKUP(Tabla3[[#This Row],[ID]],Campos[],3,0)</f>
        <v>33</v>
      </c>
      <c r="E524" s="265">
        <f>VLOOKUP(Tabla3[[#This Row],[ID]],Campos[],5,0)</f>
        <v>25</v>
      </c>
      <c r="F524" s="275" t="str">
        <f>MID(Tabla3[[#This Row],[ID]],1,3)</f>
        <v>HT1</v>
      </c>
    </row>
    <row r="525" spans="1:6">
      <c r="A525" s="274">
        <f>'0.Datos Contacto'!$C$3</f>
        <v>4101</v>
      </c>
      <c r="B525" s="252" t="s">
        <v>973</v>
      </c>
      <c r="C5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525" s="265">
        <f>VLOOKUP(Tabla3[[#This Row],[ID]],Campos[],3,0)</f>
        <v>33</v>
      </c>
      <c r="E525" s="265">
        <f>VLOOKUP(Tabla3[[#This Row],[ID]],Campos[],5,0)</f>
        <v>27</v>
      </c>
      <c r="F525" s="275" t="str">
        <f>MID(Tabla3[[#This Row],[ID]],1,3)</f>
        <v>HT1</v>
      </c>
    </row>
    <row r="526" spans="1:6">
      <c r="A526" s="274">
        <f>'0.Datos Contacto'!$C$3</f>
        <v>4101</v>
      </c>
      <c r="B526" s="252" t="s">
        <v>974</v>
      </c>
      <c r="C5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6" s="265">
        <f>VLOOKUP(Tabla3[[#This Row],[ID]],Campos[],3,0)</f>
        <v>33</v>
      </c>
      <c r="E526" s="265">
        <f>VLOOKUP(Tabla3[[#This Row],[ID]],Campos[],5,0)</f>
        <v>28</v>
      </c>
      <c r="F526" s="275" t="str">
        <f>MID(Tabla3[[#This Row],[ID]],1,3)</f>
        <v>HT1</v>
      </c>
    </row>
    <row r="527" spans="1:6">
      <c r="A527" s="274">
        <f>'0.Datos Contacto'!$C$3</f>
        <v>4101</v>
      </c>
      <c r="B527" s="252" t="s">
        <v>975</v>
      </c>
      <c r="C5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527" s="265">
        <f>VLOOKUP(Tabla3[[#This Row],[ID]],Campos[],3,0)</f>
        <v>33</v>
      </c>
      <c r="E527" s="265">
        <f>VLOOKUP(Tabla3[[#This Row],[ID]],Campos[],5,0)</f>
        <v>29</v>
      </c>
      <c r="F527" s="275" t="str">
        <f>MID(Tabla3[[#This Row],[ID]],1,3)</f>
        <v>HT1</v>
      </c>
    </row>
    <row r="528" spans="1:6">
      <c r="A528" s="274">
        <f>'0.Datos Contacto'!$C$3</f>
        <v>4101</v>
      </c>
      <c r="B528" s="252" t="s">
        <v>504</v>
      </c>
      <c r="C5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8" s="265">
        <f>VLOOKUP(Tabla3[[#This Row],[ID]],Campos[],3,0)</f>
        <v>35</v>
      </c>
      <c r="E528" s="265">
        <f>VLOOKUP(Tabla3[[#This Row],[ID]],Campos[],5,0)</f>
        <v>3</v>
      </c>
      <c r="F528" s="275" t="str">
        <f>MID(Tabla3[[#This Row],[ID]],1,3)</f>
        <v>HT1</v>
      </c>
    </row>
    <row r="529" spans="1:6">
      <c r="A529" s="274">
        <f>'0.Datos Contacto'!$C$3</f>
        <v>4101</v>
      </c>
      <c r="B529" s="252" t="s">
        <v>844</v>
      </c>
      <c r="C5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29" s="265">
        <f>VLOOKUP(Tabla3[[#This Row],[ID]],Campos[],3,0)</f>
        <v>35</v>
      </c>
      <c r="E529" s="265">
        <f>VLOOKUP(Tabla3[[#This Row],[ID]],Campos[],5,0)</f>
        <v>5</v>
      </c>
      <c r="F529" s="275" t="str">
        <f>MID(Tabla3[[#This Row],[ID]],1,3)</f>
        <v>HT1</v>
      </c>
    </row>
    <row r="530" spans="1:6">
      <c r="A530" s="274">
        <f>'0.Datos Contacto'!$C$3</f>
        <v>4101</v>
      </c>
      <c r="B530" s="252" t="s">
        <v>845</v>
      </c>
      <c r="C5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0" s="265">
        <f>VLOOKUP(Tabla3[[#This Row],[ID]],Campos[],3,0)</f>
        <v>35</v>
      </c>
      <c r="E530" s="265">
        <f>VLOOKUP(Tabla3[[#This Row],[ID]],Campos[],5,0)</f>
        <v>6</v>
      </c>
      <c r="F530" s="275" t="str">
        <f>MID(Tabla3[[#This Row],[ID]],1,3)</f>
        <v>HT1</v>
      </c>
    </row>
    <row r="531" spans="1:6">
      <c r="A531" s="274">
        <f>'0.Datos Contacto'!$C$3</f>
        <v>4101</v>
      </c>
      <c r="B531" s="252" t="s">
        <v>846</v>
      </c>
      <c r="C5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1" s="265">
        <f>VLOOKUP(Tabla3[[#This Row],[ID]],Campos[],3,0)</f>
        <v>35</v>
      </c>
      <c r="E531" s="265">
        <f>VLOOKUP(Tabla3[[#This Row],[ID]],Campos[],5,0)</f>
        <v>7</v>
      </c>
      <c r="F531" s="275" t="str">
        <f>MID(Tabla3[[#This Row],[ID]],1,3)</f>
        <v>HT1</v>
      </c>
    </row>
    <row r="532" spans="1:6">
      <c r="A532" s="274">
        <f>'0.Datos Contacto'!$C$3</f>
        <v>4101</v>
      </c>
      <c r="B532" s="252" t="s">
        <v>847</v>
      </c>
      <c r="C5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2" s="265">
        <f>VLOOKUP(Tabla3[[#This Row],[ID]],Campos[],3,0)</f>
        <v>35</v>
      </c>
      <c r="E532" s="265">
        <f>VLOOKUP(Tabla3[[#This Row],[ID]],Campos[],5,0)</f>
        <v>8</v>
      </c>
      <c r="F532" s="275" t="str">
        <f>MID(Tabla3[[#This Row],[ID]],1,3)</f>
        <v>HT1</v>
      </c>
    </row>
    <row r="533" spans="1:6">
      <c r="A533" s="274">
        <f>'0.Datos Contacto'!$C$3</f>
        <v>4101</v>
      </c>
      <c r="B533" s="252" t="s">
        <v>848</v>
      </c>
      <c r="C5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3" s="265">
        <f>VLOOKUP(Tabla3[[#This Row],[ID]],Campos[],3,0)</f>
        <v>35</v>
      </c>
      <c r="E533" s="265">
        <f>VLOOKUP(Tabla3[[#This Row],[ID]],Campos[],5,0)</f>
        <v>9</v>
      </c>
      <c r="F533" s="275" t="str">
        <f>MID(Tabla3[[#This Row],[ID]],1,3)</f>
        <v>HT1</v>
      </c>
    </row>
    <row r="534" spans="1:6">
      <c r="A534" s="274">
        <f>'0.Datos Contacto'!$C$3</f>
        <v>4101</v>
      </c>
      <c r="B534" s="252" t="s">
        <v>849</v>
      </c>
      <c r="C5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4" s="265">
        <f>VLOOKUP(Tabla3[[#This Row],[ID]],Campos[],3,0)</f>
        <v>35</v>
      </c>
      <c r="E534" s="265">
        <f>VLOOKUP(Tabla3[[#This Row],[ID]],Campos[],5,0)</f>
        <v>10</v>
      </c>
      <c r="F534" s="275" t="str">
        <f>MID(Tabla3[[#This Row],[ID]],1,3)</f>
        <v>HT1</v>
      </c>
    </row>
    <row r="535" spans="1:6">
      <c r="A535" s="274">
        <f>'0.Datos Contacto'!$C$3</f>
        <v>4101</v>
      </c>
      <c r="B535" s="252" t="s">
        <v>850</v>
      </c>
      <c r="C5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5" s="265">
        <f>VLOOKUP(Tabla3[[#This Row],[ID]],Campos[],3,0)</f>
        <v>35</v>
      </c>
      <c r="E535" s="265">
        <f>VLOOKUP(Tabla3[[#This Row],[ID]],Campos[],5,0)</f>
        <v>11</v>
      </c>
      <c r="F535" s="275" t="str">
        <f>MID(Tabla3[[#This Row],[ID]],1,3)</f>
        <v>HT1</v>
      </c>
    </row>
    <row r="536" spans="1:6">
      <c r="A536" s="274">
        <f>'0.Datos Contacto'!$C$3</f>
        <v>4101</v>
      </c>
      <c r="B536" s="252" t="s">
        <v>851</v>
      </c>
      <c r="C5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6" s="265">
        <f>VLOOKUP(Tabla3[[#This Row],[ID]],Campos[],3,0)</f>
        <v>35</v>
      </c>
      <c r="E536" s="265">
        <f>VLOOKUP(Tabla3[[#This Row],[ID]],Campos[],5,0)</f>
        <v>12</v>
      </c>
      <c r="F536" s="275" t="str">
        <f>MID(Tabla3[[#This Row],[ID]],1,3)</f>
        <v>HT1</v>
      </c>
    </row>
    <row r="537" spans="1:6">
      <c r="A537" s="274">
        <f>'0.Datos Contacto'!$C$3</f>
        <v>4101</v>
      </c>
      <c r="B537" s="252" t="s">
        <v>852</v>
      </c>
      <c r="C5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7" s="265">
        <f>VLOOKUP(Tabla3[[#This Row],[ID]],Campos[],3,0)</f>
        <v>35</v>
      </c>
      <c r="E537" s="265">
        <f>VLOOKUP(Tabla3[[#This Row],[ID]],Campos[],5,0)</f>
        <v>13</v>
      </c>
      <c r="F537" s="275" t="str">
        <f>MID(Tabla3[[#This Row],[ID]],1,3)</f>
        <v>HT1</v>
      </c>
    </row>
    <row r="538" spans="1:6">
      <c r="A538" s="274">
        <f>'0.Datos Contacto'!$C$3</f>
        <v>4101</v>
      </c>
      <c r="B538" s="252" t="s">
        <v>853</v>
      </c>
      <c r="C5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8" s="265">
        <f>VLOOKUP(Tabla3[[#This Row],[ID]],Campos[],3,0)</f>
        <v>35</v>
      </c>
      <c r="E538" s="265">
        <f>VLOOKUP(Tabla3[[#This Row],[ID]],Campos[],5,0)</f>
        <v>14</v>
      </c>
      <c r="F538" s="275" t="str">
        <f>MID(Tabla3[[#This Row],[ID]],1,3)</f>
        <v>HT1</v>
      </c>
    </row>
    <row r="539" spans="1:6">
      <c r="A539" s="274">
        <f>'0.Datos Contacto'!$C$3</f>
        <v>4101</v>
      </c>
      <c r="B539" s="252" t="s">
        <v>854</v>
      </c>
      <c r="C5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39" s="265">
        <f>VLOOKUP(Tabla3[[#This Row],[ID]],Campos[],3,0)</f>
        <v>35</v>
      </c>
      <c r="E539" s="265">
        <f>VLOOKUP(Tabla3[[#This Row],[ID]],Campos[],5,0)</f>
        <v>15</v>
      </c>
      <c r="F539" s="275" t="str">
        <f>MID(Tabla3[[#This Row],[ID]],1,3)</f>
        <v>HT1</v>
      </c>
    </row>
    <row r="540" spans="1:6">
      <c r="A540" s="274">
        <f>'0.Datos Contacto'!$C$3</f>
        <v>4101</v>
      </c>
      <c r="B540" s="252" t="s">
        <v>855</v>
      </c>
      <c r="C5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0" s="265">
        <f>VLOOKUP(Tabla3[[#This Row],[ID]],Campos[],3,0)</f>
        <v>35</v>
      </c>
      <c r="E540" s="265">
        <f>VLOOKUP(Tabla3[[#This Row],[ID]],Campos[],5,0)</f>
        <v>16</v>
      </c>
      <c r="F540" s="275" t="str">
        <f>MID(Tabla3[[#This Row],[ID]],1,3)</f>
        <v>HT1</v>
      </c>
    </row>
    <row r="541" spans="1:6">
      <c r="A541" s="274">
        <f>'0.Datos Contacto'!$C$3</f>
        <v>4101</v>
      </c>
      <c r="B541" s="252" t="s">
        <v>856</v>
      </c>
      <c r="C5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1" s="265">
        <f>VLOOKUP(Tabla3[[#This Row],[ID]],Campos[],3,0)</f>
        <v>35</v>
      </c>
      <c r="E541" s="265">
        <f>VLOOKUP(Tabla3[[#This Row],[ID]],Campos[],5,0)</f>
        <v>17</v>
      </c>
      <c r="F541" s="275" t="str">
        <f>MID(Tabla3[[#This Row],[ID]],1,3)</f>
        <v>HT1</v>
      </c>
    </row>
    <row r="542" spans="1:6">
      <c r="A542" s="274">
        <f>'0.Datos Contacto'!$C$3</f>
        <v>4101</v>
      </c>
      <c r="B542" s="252" t="s">
        <v>857</v>
      </c>
      <c r="C5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2" s="265">
        <f>VLOOKUP(Tabla3[[#This Row],[ID]],Campos[],3,0)</f>
        <v>35</v>
      </c>
      <c r="E542" s="265">
        <f>VLOOKUP(Tabla3[[#This Row],[ID]],Campos[],5,0)</f>
        <v>18</v>
      </c>
      <c r="F542" s="275" t="str">
        <f>MID(Tabla3[[#This Row],[ID]],1,3)</f>
        <v>HT1</v>
      </c>
    </row>
    <row r="543" spans="1:6">
      <c r="A543" s="274">
        <f>'0.Datos Contacto'!$C$3</f>
        <v>4101</v>
      </c>
      <c r="B543" s="252" t="s">
        <v>858</v>
      </c>
      <c r="C5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3" s="265">
        <f>VLOOKUP(Tabla3[[#This Row],[ID]],Campos[],3,0)</f>
        <v>35</v>
      </c>
      <c r="E543" s="265">
        <f>VLOOKUP(Tabla3[[#This Row],[ID]],Campos[],5,0)</f>
        <v>19</v>
      </c>
      <c r="F543" s="275" t="str">
        <f>MID(Tabla3[[#This Row],[ID]],1,3)</f>
        <v>HT1</v>
      </c>
    </row>
    <row r="544" spans="1:6">
      <c r="A544" s="274">
        <f>'0.Datos Contacto'!$C$3</f>
        <v>4101</v>
      </c>
      <c r="B544" s="252" t="s">
        <v>859</v>
      </c>
      <c r="C5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4" s="265">
        <f>VLOOKUP(Tabla3[[#This Row],[ID]],Campos[],3,0)</f>
        <v>35</v>
      </c>
      <c r="E544" s="265">
        <f>VLOOKUP(Tabla3[[#This Row],[ID]],Campos[],5,0)</f>
        <v>20</v>
      </c>
      <c r="F544" s="275" t="str">
        <f>MID(Tabla3[[#This Row],[ID]],1,3)</f>
        <v>HT1</v>
      </c>
    </row>
    <row r="545" spans="1:6">
      <c r="A545" s="274">
        <f>'0.Datos Contacto'!$C$3</f>
        <v>4101</v>
      </c>
      <c r="B545" s="252" t="s">
        <v>860</v>
      </c>
      <c r="C5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5" s="265">
        <f>VLOOKUP(Tabla3[[#This Row],[ID]],Campos[],3,0)</f>
        <v>35</v>
      </c>
      <c r="E545" s="265">
        <f>VLOOKUP(Tabla3[[#This Row],[ID]],Campos[],5,0)</f>
        <v>21</v>
      </c>
      <c r="F545" s="275" t="str">
        <f>MID(Tabla3[[#This Row],[ID]],1,3)</f>
        <v>HT1</v>
      </c>
    </row>
    <row r="546" spans="1:6">
      <c r="A546" s="274">
        <f>'0.Datos Contacto'!$C$3</f>
        <v>4101</v>
      </c>
      <c r="B546" s="252" t="s">
        <v>861</v>
      </c>
      <c r="C5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6" s="265">
        <f>VLOOKUP(Tabla3[[#This Row],[ID]],Campos[],3,0)</f>
        <v>35</v>
      </c>
      <c r="E546" s="265">
        <f>VLOOKUP(Tabla3[[#This Row],[ID]],Campos[],5,0)</f>
        <v>22</v>
      </c>
      <c r="F546" s="275" t="str">
        <f>MID(Tabla3[[#This Row],[ID]],1,3)</f>
        <v>HT1</v>
      </c>
    </row>
    <row r="547" spans="1:6">
      <c r="A547" s="274">
        <f>'0.Datos Contacto'!$C$3</f>
        <v>4101</v>
      </c>
      <c r="B547" s="252" t="s">
        <v>862</v>
      </c>
      <c r="C5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7" s="265">
        <f>VLOOKUP(Tabla3[[#This Row],[ID]],Campos[],3,0)</f>
        <v>35</v>
      </c>
      <c r="E547" s="265">
        <f>VLOOKUP(Tabla3[[#This Row],[ID]],Campos[],5,0)</f>
        <v>23</v>
      </c>
      <c r="F547" s="275" t="str">
        <f>MID(Tabla3[[#This Row],[ID]],1,3)</f>
        <v>HT1</v>
      </c>
    </row>
    <row r="548" spans="1:6">
      <c r="A548" s="274">
        <f>'0.Datos Contacto'!$C$3</f>
        <v>4101</v>
      </c>
      <c r="B548" s="252" t="s">
        <v>863</v>
      </c>
      <c r="C5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8" s="265">
        <f>VLOOKUP(Tabla3[[#This Row],[ID]],Campos[],3,0)</f>
        <v>35</v>
      </c>
      <c r="E548" s="265">
        <f>VLOOKUP(Tabla3[[#This Row],[ID]],Campos[],5,0)</f>
        <v>24</v>
      </c>
      <c r="F548" s="275" t="str">
        <f>MID(Tabla3[[#This Row],[ID]],1,3)</f>
        <v>HT1</v>
      </c>
    </row>
    <row r="549" spans="1:6">
      <c r="A549" s="274">
        <f>'0.Datos Contacto'!$C$3</f>
        <v>4101</v>
      </c>
      <c r="B549" s="252" t="s">
        <v>864</v>
      </c>
      <c r="C5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49" s="265">
        <f>VLOOKUP(Tabla3[[#This Row],[ID]],Campos[],3,0)</f>
        <v>35</v>
      </c>
      <c r="E549" s="265">
        <f>VLOOKUP(Tabla3[[#This Row],[ID]],Campos[],5,0)</f>
        <v>25</v>
      </c>
      <c r="F549" s="275" t="str">
        <f>MID(Tabla3[[#This Row],[ID]],1,3)</f>
        <v>HT1</v>
      </c>
    </row>
    <row r="550" spans="1:6">
      <c r="A550" s="274">
        <f>'0.Datos Contacto'!$C$3</f>
        <v>4101</v>
      </c>
      <c r="B550" s="252" t="s">
        <v>976</v>
      </c>
      <c r="C5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0" s="265">
        <f>VLOOKUP(Tabla3[[#This Row],[ID]],Campos[],3,0)</f>
        <v>35</v>
      </c>
      <c r="E550" s="265">
        <f>VLOOKUP(Tabla3[[#This Row],[ID]],Campos[],5,0)</f>
        <v>27</v>
      </c>
      <c r="F550" s="275" t="str">
        <f>MID(Tabla3[[#This Row],[ID]],1,3)</f>
        <v>HT1</v>
      </c>
    </row>
    <row r="551" spans="1:6">
      <c r="A551" s="274">
        <f>'0.Datos Contacto'!$C$3</f>
        <v>4101</v>
      </c>
      <c r="B551" s="252" t="s">
        <v>977</v>
      </c>
      <c r="C5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1" s="265">
        <f>VLOOKUP(Tabla3[[#This Row],[ID]],Campos[],3,0)</f>
        <v>35</v>
      </c>
      <c r="E551" s="265">
        <f>VLOOKUP(Tabla3[[#This Row],[ID]],Campos[],5,0)</f>
        <v>28</v>
      </c>
      <c r="F551" s="275" t="str">
        <f>MID(Tabla3[[#This Row],[ID]],1,3)</f>
        <v>HT1</v>
      </c>
    </row>
    <row r="552" spans="1:6">
      <c r="A552" s="274">
        <f>'0.Datos Contacto'!$C$3</f>
        <v>4101</v>
      </c>
      <c r="B552" s="252" t="s">
        <v>978</v>
      </c>
      <c r="C5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2" s="265">
        <f>VLOOKUP(Tabla3[[#This Row],[ID]],Campos[],3,0)</f>
        <v>35</v>
      </c>
      <c r="E552" s="265">
        <f>VLOOKUP(Tabla3[[#This Row],[ID]],Campos[],5,0)</f>
        <v>29</v>
      </c>
      <c r="F552" s="275" t="str">
        <f>MID(Tabla3[[#This Row],[ID]],1,3)</f>
        <v>HT1</v>
      </c>
    </row>
    <row r="553" spans="1:6">
      <c r="A553" s="274">
        <f>'0.Datos Contacto'!$C$3</f>
        <v>4101</v>
      </c>
      <c r="B553" s="252" t="s">
        <v>505</v>
      </c>
      <c r="C5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3" s="265">
        <f>VLOOKUP(Tabla3[[#This Row],[ID]],Campos[],3,0)</f>
        <v>36</v>
      </c>
      <c r="E553" s="265">
        <f>VLOOKUP(Tabla3[[#This Row],[ID]],Campos[],5,0)</f>
        <v>3</v>
      </c>
      <c r="F553" s="275" t="str">
        <f>MID(Tabla3[[#This Row],[ID]],1,3)</f>
        <v>HT1</v>
      </c>
    </row>
    <row r="554" spans="1:6">
      <c r="A554" s="274">
        <f>'0.Datos Contacto'!$C$3</f>
        <v>4101</v>
      </c>
      <c r="B554" s="252" t="s">
        <v>865</v>
      </c>
      <c r="C5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4" s="265">
        <f>VLOOKUP(Tabla3[[#This Row],[ID]],Campos[],3,0)</f>
        <v>36</v>
      </c>
      <c r="E554" s="265">
        <f>VLOOKUP(Tabla3[[#This Row],[ID]],Campos[],5,0)</f>
        <v>5</v>
      </c>
      <c r="F554" s="275" t="str">
        <f>MID(Tabla3[[#This Row],[ID]],1,3)</f>
        <v>HT1</v>
      </c>
    </row>
    <row r="555" spans="1:6">
      <c r="A555" s="274">
        <f>'0.Datos Contacto'!$C$3</f>
        <v>4101</v>
      </c>
      <c r="B555" s="252" t="s">
        <v>866</v>
      </c>
      <c r="C5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5" s="265">
        <f>VLOOKUP(Tabla3[[#This Row],[ID]],Campos[],3,0)</f>
        <v>36</v>
      </c>
      <c r="E555" s="265">
        <f>VLOOKUP(Tabla3[[#This Row],[ID]],Campos[],5,0)</f>
        <v>6</v>
      </c>
      <c r="F555" s="275" t="str">
        <f>MID(Tabla3[[#This Row],[ID]],1,3)</f>
        <v>HT1</v>
      </c>
    </row>
    <row r="556" spans="1:6">
      <c r="A556" s="274">
        <f>'0.Datos Contacto'!$C$3</f>
        <v>4101</v>
      </c>
      <c r="B556" s="252" t="s">
        <v>867</v>
      </c>
      <c r="C5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6" s="265">
        <f>VLOOKUP(Tabla3[[#This Row],[ID]],Campos[],3,0)</f>
        <v>36</v>
      </c>
      <c r="E556" s="265">
        <f>VLOOKUP(Tabla3[[#This Row],[ID]],Campos[],5,0)</f>
        <v>7</v>
      </c>
      <c r="F556" s="275" t="str">
        <f>MID(Tabla3[[#This Row],[ID]],1,3)</f>
        <v>HT1</v>
      </c>
    </row>
    <row r="557" spans="1:6">
      <c r="A557" s="274">
        <f>'0.Datos Contacto'!$C$3</f>
        <v>4101</v>
      </c>
      <c r="B557" s="252" t="s">
        <v>868</v>
      </c>
      <c r="C5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7" s="265">
        <f>VLOOKUP(Tabla3[[#This Row],[ID]],Campos[],3,0)</f>
        <v>36</v>
      </c>
      <c r="E557" s="265">
        <f>VLOOKUP(Tabla3[[#This Row],[ID]],Campos[],5,0)</f>
        <v>8</v>
      </c>
      <c r="F557" s="275" t="str">
        <f>MID(Tabla3[[#This Row],[ID]],1,3)</f>
        <v>HT1</v>
      </c>
    </row>
    <row r="558" spans="1:6">
      <c r="A558" s="274">
        <f>'0.Datos Contacto'!$C$3</f>
        <v>4101</v>
      </c>
      <c r="B558" s="252" t="s">
        <v>869</v>
      </c>
      <c r="C5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8" s="265">
        <f>VLOOKUP(Tabla3[[#This Row],[ID]],Campos[],3,0)</f>
        <v>36</v>
      </c>
      <c r="E558" s="265">
        <f>VLOOKUP(Tabla3[[#This Row],[ID]],Campos[],5,0)</f>
        <v>9</v>
      </c>
      <c r="F558" s="275" t="str">
        <f>MID(Tabla3[[#This Row],[ID]],1,3)</f>
        <v>HT1</v>
      </c>
    </row>
    <row r="559" spans="1:6">
      <c r="A559" s="274">
        <f>'0.Datos Contacto'!$C$3</f>
        <v>4101</v>
      </c>
      <c r="B559" s="252" t="s">
        <v>870</v>
      </c>
      <c r="C5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59" s="265">
        <f>VLOOKUP(Tabla3[[#This Row],[ID]],Campos[],3,0)</f>
        <v>36</v>
      </c>
      <c r="E559" s="265">
        <f>VLOOKUP(Tabla3[[#This Row],[ID]],Campos[],5,0)</f>
        <v>10</v>
      </c>
      <c r="F559" s="275" t="str">
        <f>MID(Tabla3[[#This Row],[ID]],1,3)</f>
        <v>HT1</v>
      </c>
    </row>
    <row r="560" spans="1:6">
      <c r="A560" s="274">
        <f>'0.Datos Contacto'!$C$3</f>
        <v>4101</v>
      </c>
      <c r="B560" s="252" t="s">
        <v>871</v>
      </c>
      <c r="C5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0" s="265">
        <f>VLOOKUP(Tabla3[[#This Row],[ID]],Campos[],3,0)</f>
        <v>36</v>
      </c>
      <c r="E560" s="265">
        <f>VLOOKUP(Tabla3[[#This Row],[ID]],Campos[],5,0)</f>
        <v>11</v>
      </c>
      <c r="F560" s="275" t="str">
        <f>MID(Tabla3[[#This Row],[ID]],1,3)</f>
        <v>HT1</v>
      </c>
    </row>
    <row r="561" spans="1:6">
      <c r="A561" s="274">
        <f>'0.Datos Contacto'!$C$3</f>
        <v>4101</v>
      </c>
      <c r="B561" s="252" t="s">
        <v>872</v>
      </c>
      <c r="C5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1" s="265">
        <f>VLOOKUP(Tabla3[[#This Row],[ID]],Campos[],3,0)</f>
        <v>36</v>
      </c>
      <c r="E561" s="265">
        <f>VLOOKUP(Tabla3[[#This Row],[ID]],Campos[],5,0)</f>
        <v>12</v>
      </c>
      <c r="F561" s="275" t="str">
        <f>MID(Tabla3[[#This Row],[ID]],1,3)</f>
        <v>HT1</v>
      </c>
    </row>
    <row r="562" spans="1:6">
      <c r="A562" s="274">
        <f>'0.Datos Contacto'!$C$3</f>
        <v>4101</v>
      </c>
      <c r="B562" s="252" t="s">
        <v>873</v>
      </c>
      <c r="C5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2" s="265">
        <f>VLOOKUP(Tabla3[[#This Row],[ID]],Campos[],3,0)</f>
        <v>36</v>
      </c>
      <c r="E562" s="265">
        <f>VLOOKUP(Tabla3[[#This Row],[ID]],Campos[],5,0)</f>
        <v>13</v>
      </c>
      <c r="F562" s="275" t="str">
        <f>MID(Tabla3[[#This Row],[ID]],1,3)</f>
        <v>HT1</v>
      </c>
    </row>
    <row r="563" spans="1:6">
      <c r="A563" s="274">
        <f>'0.Datos Contacto'!$C$3</f>
        <v>4101</v>
      </c>
      <c r="B563" s="252" t="s">
        <v>874</v>
      </c>
      <c r="C5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3" s="265">
        <f>VLOOKUP(Tabla3[[#This Row],[ID]],Campos[],3,0)</f>
        <v>36</v>
      </c>
      <c r="E563" s="265">
        <f>VLOOKUP(Tabla3[[#This Row],[ID]],Campos[],5,0)</f>
        <v>14</v>
      </c>
      <c r="F563" s="275" t="str">
        <f>MID(Tabla3[[#This Row],[ID]],1,3)</f>
        <v>HT1</v>
      </c>
    </row>
    <row r="564" spans="1:6">
      <c r="A564" s="274">
        <f>'0.Datos Contacto'!$C$3</f>
        <v>4101</v>
      </c>
      <c r="B564" s="252" t="s">
        <v>875</v>
      </c>
      <c r="C5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4" s="265">
        <f>VLOOKUP(Tabla3[[#This Row],[ID]],Campos[],3,0)</f>
        <v>36</v>
      </c>
      <c r="E564" s="265">
        <f>VLOOKUP(Tabla3[[#This Row],[ID]],Campos[],5,0)</f>
        <v>15</v>
      </c>
      <c r="F564" s="275" t="str">
        <f>MID(Tabla3[[#This Row],[ID]],1,3)</f>
        <v>HT1</v>
      </c>
    </row>
    <row r="565" spans="1:6">
      <c r="A565" s="274">
        <f>'0.Datos Contacto'!$C$3</f>
        <v>4101</v>
      </c>
      <c r="B565" s="252" t="s">
        <v>876</v>
      </c>
      <c r="C5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5" s="265">
        <f>VLOOKUP(Tabla3[[#This Row],[ID]],Campos[],3,0)</f>
        <v>36</v>
      </c>
      <c r="E565" s="265">
        <f>VLOOKUP(Tabla3[[#This Row],[ID]],Campos[],5,0)</f>
        <v>16</v>
      </c>
      <c r="F565" s="275" t="str">
        <f>MID(Tabla3[[#This Row],[ID]],1,3)</f>
        <v>HT1</v>
      </c>
    </row>
    <row r="566" spans="1:6">
      <c r="A566" s="274">
        <f>'0.Datos Contacto'!$C$3</f>
        <v>4101</v>
      </c>
      <c r="B566" s="252" t="s">
        <v>877</v>
      </c>
      <c r="C5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6" s="265">
        <f>VLOOKUP(Tabla3[[#This Row],[ID]],Campos[],3,0)</f>
        <v>36</v>
      </c>
      <c r="E566" s="265">
        <f>VLOOKUP(Tabla3[[#This Row],[ID]],Campos[],5,0)</f>
        <v>17</v>
      </c>
      <c r="F566" s="275" t="str">
        <f>MID(Tabla3[[#This Row],[ID]],1,3)</f>
        <v>HT1</v>
      </c>
    </row>
    <row r="567" spans="1:6">
      <c r="A567" s="274">
        <f>'0.Datos Contacto'!$C$3</f>
        <v>4101</v>
      </c>
      <c r="B567" s="252" t="s">
        <v>878</v>
      </c>
      <c r="C5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7" s="265">
        <f>VLOOKUP(Tabla3[[#This Row],[ID]],Campos[],3,0)</f>
        <v>36</v>
      </c>
      <c r="E567" s="265">
        <f>VLOOKUP(Tabla3[[#This Row],[ID]],Campos[],5,0)</f>
        <v>18</v>
      </c>
      <c r="F567" s="275" t="str">
        <f>MID(Tabla3[[#This Row],[ID]],1,3)</f>
        <v>HT1</v>
      </c>
    </row>
    <row r="568" spans="1:6">
      <c r="A568" s="274">
        <f>'0.Datos Contacto'!$C$3</f>
        <v>4101</v>
      </c>
      <c r="B568" s="252" t="s">
        <v>879</v>
      </c>
      <c r="C5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8" s="265">
        <f>VLOOKUP(Tabla3[[#This Row],[ID]],Campos[],3,0)</f>
        <v>36</v>
      </c>
      <c r="E568" s="265">
        <f>VLOOKUP(Tabla3[[#This Row],[ID]],Campos[],5,0)</f>
        <v>19</v>
      </c>
      <c r="F568" s="275" t="str">
        <f>MID(Tabla3[[#This Row],[ID]],1,3)</f>
        <v>HT1</v>
      </c>
    </row>
    <row r="569" spans="1:6">
      <c r="A569" s="274">
        <f>'0.Datos Contacto'!$C$3</f>
        <v>4101</v>
      </c>
      <c r="B569" s="252" t="s">
        <v>880</v>
      </c>
      <c r="C5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69" s="265">
        <f>VLOOKUP(Tabla3[[#This Row],[ID]],Campos[],3,0)</f>
        <v>36</v>
      </c>
      <c r="E569" s="265">
        <f>VLOOKUP(Tabla3[[#This Row],[ID]],Campos[],5,0)</f>
        <v>20</v>
      </c>
      <c r="F569" s="275" t="str">
        <f>MID(Tabla3[[#This Row],[ID]],1,3)</f>
        <v>HT1</v>
      </c>
    </row>
    <row r="570" spans="1:6">
      <c r="A570" s="274">
        <f>'0.Datos Contacto'!$C$3</f>
        <v>4101</v>
      </c>
      <c r="B570" s="252" t="s">
        <v>881</v>
      </c>
      <c r="C5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0" s="265">
        <f>VLOOKUP(Tabla3[[#This Row],[ID]],Campos[],3,0)</f>
        <v>36</v>
      </c>
      <c r="E570" s="265">
        <f>VLOOKUP(Tabla3[[#This Row],[ID]],Campos[],5,0)</f>
        <v>21</v>
      </c>
      <c r="F570" s="275" t="str">
        <f>MID(Tabla3[[#This Row],[ID]],1,3)</f>
        <v>HT1</v>
      </c>
    </row>
    <row r="571" spans="1:6">
      <c r="A571" s="274">
        <f>'0.Datos Contacto'!$C$3</f>
        <v>4101</v>
      </c>
      <c r="B571" s="252" t="s">
        <v>882</v>
      </c>
      <c r="C5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1" s="265">
        <f>VLOOKUP(Tabla3[[#This Row],[ID]],Campos[],3,0)</f>
        <v>36</v>
      </c>
      <c r="E571" s="265">
        <f>VLOOKUP(Tabla3[[#This Row],[ID]],Campos[],5,0)</f>
        <v>22</v>
      </c>
      <c r="F571" s="275" t="str">
        <f>MID(Tabla3[[#This Row],[ID]],1,3)</f>
        <v>HT1</v>
      </c>
    </row>
    <row r="572" spans="1:6">
      <c r="A572" s="274">
        <f>'0.Datos Contacto'!$C$3</f>
        <v>4101</v>
      </c>
      <c r="B572" s="252" t="s">
        <v>883</v>
      </c>
      <c r="C5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2" s="265">
        <f>VLOOKUP(Tabla3[[#This Row],[ID]],Campos[],3,0)</f>
        <v>36</v>
      </c>
      <c r="E572" s="265">
        <f>VLOOKUP(Tabla3[[#This Row],[ID]],Campos[],5,0)</f>
        <v>23</v>
      </c>
      <c r="F572" s="275" t="str">
        <f>MID(Tabla3[[#This Row],[ID]],1,3)</f>
        <v>HT1</v>
      </c>
    </row>
    <row r="573" spans="1:6">
      <c r="A573" s="274">
        <f>'0.Datos Contacto'!$C$3</f>
        <v>4101</v>
      </c>
      <c r="B573" s="252" t="s">
        <v>884</v>
      </c>
      <c r="C5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3" s="265">
        <f>VLOOKUP(Tabla3[[#This Row],[ID]],Campos[],3,0)</f>
        <v>36</v>
      </c>
      <c r="E573" s="265">
        <f>VLOOKUP(Tabla3[[#This Row],[ID]],Campos[],5,0)</f>
        <v>24</v>
      </c>
      <c r="F573" s="275" t="str">
        <f>MID(Tabla3[[#This Row],[ID]],1,3)</f>
        <v>HT1</v>
      </c>
    </row>
    <row r="574" spans="1:6">
      <c r="A574" s="274">
        <f>'0.Datos Contacto'!$C$3</f>
        <v>4101</v>
      </c>
      <c r="B574" s="252" t="s">
        <v>885</v>
      </c>
      <c r="C5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4" s="265">
        <f>VLOOKUP(Tabla3[[#This Row],[ID]],Campos[],3,0)</f>
        <v>36</v>
      </c>
      <c r="E574" s="265">
        <f>VLOOKUP(Tabla3[[#This Row],[ID]],Campos[],5,0)</f>
        <v>25</v>
      </c>
      <c r="F574" s="275" t="str">
        <f>MID(Tabla3[[#This Row],[ID]],1,3)</f>
        <v>HT1</v>
      </c>
    </row>
    <row r="575" spans="1:6">
      <c r="A575" s="274">
        <f>'0.Datos Contacto'!$C$3</f>
        <v>4101</v>
      </c>
      <c r="B575" s="252" t="s">
        <v>979</v>
      </c>
      <c r="C5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5" s="265">
        <f>VLOOKUP(Tabla3[[#This Row],[ID]],Campos[],3,0)</f>
        <v>36</v>
      </c>
      <c r="E575" s="265">
        <f>VLOOKUP(Tabla3[[#This Row],[ID]],Campos[],5,0)</f>
        <v>27</v>
      </c>
      <c r="F575" s="275" t="str">
        <f>MID(Tabla3[[#This Row],[ID]],1,3)</f>
        <v>HT1</v>
      </c>
    </row>
    <row r="576" spans="1:6">
      <c r="A576" s="274">
        <f>'0.Datos Contacto'!$C$3</f>
        <v>4101</v>
      </c>
      <c r="B576" s="252" t="s">
        <v>980</v>
      </c>
      <c r="C5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6" s="265">
        <f>VLOOKUP(Tabla3[[#This Row],[ID]],Campos[],3,0)</f>
        <v>36</v>
      </c>
      <c r="E576" s="265">
        <f>VLOOKUP(Tabla3[[#This Row],[ID]],Campos[],5,0)</f>
        <v>28</v>
      </c>
      <c r="F576" s="275" t="str">
        <f>MID(Tabla3[[#This Row],[ID]],1,3)</f>
        <v>HT1</v>
      </c>
    </row>
    <row r="577" spans="1:6">
      <c r="A577" s="274">
        <f>'0.Datos Contacto'!$C$3</f>
        <v>4101</v>
      </c>
      <c r="B577" s="252" t="s">
        <v>981</v>
      </c>
      <c r="C5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77" s="265">
        <f>VLOOKUP(Tabla3[[#This Row],[ID]],Campos[],3,0)</f>
        <v>36</v>
      </c>
      <c r="E577" s="265">
        <f>VLOOKUP(Tabla3[[#This Row],[ID]],Campos[],5,0)</f>
        <v>29</v>
      </c>
      <c r="F577" s="275" t="str">
        <f>MID(Tabla3[[#This Row],[ID]],1,3)</f>
        <v>HT1</v>
      </c>
    </row>
    <row r="578" spans="1:6">
      <c r="A578" s="274">
        <f>'0.Datos Contacto'!$C$3</f>
        <v>4101</v>
      </c>
      <c r="B578" s="252" t="s">
        <v>506</v>
      </c>
      <c r="C5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12194826301.040001</v>
      </c>
      <c r="D578" s="265">
        <f>VLOOKUP(Tabla3[[#This Row],[ID]],Campos[],3,0)</f>
        <v>37</v>
      </c>
      <c r="E578" s="265">
        <f>VLOOKUP(Tabla3[[#This Row],[ID]],Campos[],5,0)</f>
        <v>3</v>
      </c>
      <c r="F578" s="275" t="str">
        <f>MID(Tabla3[[#This Row],[ID]],1,3)</f>
        <v>HT1</v>
      </c>
    </row>
    <row r="579" spans="1:6">
      <c r="A579" s="274">
        <f>'0.Datos Contacto'!$C$3</f>
        <v>4101</v>
      </c>
      <c r="B579" s="252" t="s">
        <v>886</v>
      </c>
      <c r="C5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4254920926</v>
      </c>
      <c r="D579" s="265">
        <f>VLOOKUP(Tabla3[[#This Row],[ID]],Campos[],3,0)</f>
        <v>37</v>
      </c>
      <c r="E579" s="265">
        <f>VLOOKUP(Tabla3[[#This Row],[ID]],Campos[],5,0)</f>
        <v>5</v>
      </c>
      <c r="F579" s="275" t="str">
        <f>MID(Tabla3[[#This Row],[ID]],1,3)</f>
        <v>HT1</v>
      </c>
    </row>
    <row r="580" spans="1:6">
      <c r="A580" s="274">
        <f>'0.Datos Contacto'!$C$3</f>
        <v>4101</v>
      </c>
      <c r="B580" s="252" t="s">
        <v>887</v>
      </c>
      <c r="C5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80" s="265">
        <f>VLOOKUP(Tabla3[[#This Row],[ID]],Campos[],3,0)</f>
        <v>37</v>
      </c>
      <c r="E580" s="265">
        <f>VLOOKUP(Tabla3[[#This Row],[ID]],Campos[],5,0)</f>
        <v>6</v>
      </c>
      <c r="F580" s="275" t="str">
        <f>MID(Tabla3[[#This Row],[ID]],1,3)</f>
        <v>HT1</v>
      </c>
    </row>
    <row r="581" spans="1:6">
      <c r="A581" s="274">
        <f>'0.Datos Contacto'!$C$3</f>
        <v>4101</v>
      </c>
      <c r="B581" s="252" t="s">
        <v>888</v>
      </c>
      <c r="C5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81" s="265">
        <f>VLOOKUP(Tabla3[[#This Row],[ID]],Campos[],3,0)</f>
        <v>37</v>
      </c>
      <c r="E581" s="265">
        <f>VLOOKUP(Tabla3[[#This Row],[ID]],Campos[],5,0)</f>
        <v>7</v>
      </c>
      <c r="F581" s="275" t="str">
        <f>MID(Tabla3[[#This Row],[ID]],1,3)</f>
        <v>HT1</v>
      </c>
    </row>
    <row r="582" spans="1:6">
      <c r="A582" s="274">
        <f>'0.Datos Contacto'!$C$3</f>
        <v>4101</v>
      </c>
      <c r="B582" s="252" t="s">
        <v>889</v>
      </c>
      <c r="C5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569562064</v>
      </c>
      <c r="D582" s="265">
        <f>VLOOKUP(Tabla3[[#This Row],[ID]],Campos[],3,0)</f>
        <v>37</v>
      </c>
      <c r="E582" s="265">
        <f>VLOOKUP(Tabla3[[#This Row],[ID]],Campos[],5,0)</f>
        <v>8</v>
      </c>
      <c r="F582" s="275" t="str">
        <f>MID(Tabla3[[#This Row],[ID]],1,3)</f>
        <v>HT1</v>
      </c>
    </row>
    <row r="583" spans="1:6">
      <c r="A583" s="274">
        <f>'0.Datos Contacto'!$C$3</f>
        <v>4101</v>
      </c>
      <c r="B583" s="252" t="s">
        <v>890</v>
      </c>
      <c r="C5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3522317089.7199998</v>
      </c>
      <c r="D583" s="265">
        <f>VLOOKUP(Tabla3[[#This Row],[ID]],Campos[],3,0)</f>
        <v>37</v>
      </c>
      <c r="E583" s="265">
        <f>VLOOKUP(Tabla3[[#This Row],[ID]],Campos[],5,0)</f>
        <v>9</v>
      </c>
      <c r="F583" s="275" t="str">
        <f>MID(Tabla3[[#This Row],[ID]],1,3)</f>
        <v>HT1</v>
      </c>
    </row>
    <row r="584" spans="1:6">
      <c r="A584" s="274">
        <f>'0.Datos Contacto'!$C$3</f>
        <v>4101</v>
      </c>
      <c r="B584" s="252" t="s">
        <v>891</v>
      </c>
      <c r="C5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84" s="265">
        <f>VLOOKUP(Tabla3[[#This Row],[ID]],Campos[],3,0)</f>
        <v>37</v>
      </c>
      <c r="E584" s="265">
        <f>VLOOKUP(Tabla3[[#This Row],[ID]],Campos[],5,0)</f>
        <v>10</v>
      </c>
      <c r="F584" s="275" t="str">
        <f>MID(Tabla3[[#This Row],[ID]],1,3)</f>
        <v>HT1</v>
      </c>
    </row>
    <row r="585" spans="1:6">
      <c r="A585" s="274">
        <f>'0.Datos Contacto'!$C$3</f>
        <v>4101</v>
      </c>
      <c r="B585" s="252" t="s">
        <v>892</v>
      </c>
      <c r="C5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85" s="265">
        <f>VLOOKUP(Tabla3[[#This Row],[ID]],Campos[],3,0)</f>
        <v>37</v>
      </c>
      <c r="E585" s="265">
        <f>VLOOKUP(Tabla3[[#This Row],[ID]],Campos[],5,0)</f>
        <v>11</v>
      </c>
      <c r="F585" s="275" t="str">
        <f>MID(Tabla3[[#This Row],[ID]],1,3)</f>
        <v>HT1</v>
      </c>
    </row>
    <row r="586" spans="1:6">
      <c r="A586" s="274">
        <f>'0.Datos Contacto'!$C$3</f>
        <v>4101</v>
      </c>
      <c r="B586" s="252" t="s">
        <v>893</v>
      </c>
      <c r="C5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86017295</v>
      </c>
      <c r="D586" s="265">
        <f>VLOOKUP(Tabla3[[#This Row],[ID]],Campos[],3,0)</f>
        <v>37</v>
      </c>
      <c r="E586" s="265">
        <f>VLOOKUP(Tabla3[[#This Row],[ID]],Campos[],5,0)</f>
        <v>12</v>
      </c>
      <c r="F586" s="275" t="str">
        <f>MID(Tabla3[[#This Row],[ID]],1,3)</f>
        <v>HT1</v>
      </c>
    </row>
    <row r="587" spans="1:6">
      <c r="A587" s="274">
        <f>'0.Datos Contacto'!$C$3</f>
        <v>4101</v>
      </c>
      <c r="B587" s="252" t="s">
        <v>894</v>
      </c>
      <c r="C5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87" s="265">
        <f>VLOOKUP(Tabla3[[#This Row],[ID]],Campos[],3,0)</f>
        <v>37</v>
      </c>
      <c r="E587" s="265">
        <f>VLOOKUP(Tabla3[[#This Row],[ID]],Campos[],5,0)</f>
        <v>13</v>
      </c>
      <c r="F587" s="275" t="str">
        <f>MID(Tabla3[[#This Row],[ID]],1,3)</f>
        <v>HT1</v>
      </c>
    </row>
    <row r="588" spans="1:6">
      <c r="A588" s="274">
        <f>'0.Datos Contacto'!$C$3</f>
        <v>4101</v>
      </c>
      <c r="B588" s="252" t="s">
        <v>895</v>
      </c>
      <c r="C5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88" s="265">
        <f>VLOOKUP(Tabla3[[#This Row],[ID]],Campos[],3,0)</f>
        <v>37</v>
      </c>
      <c r="E588" s="265">
        <f>VLOOKUP(Tabla3[[#This Row],[ID]],Campos[],5,0)</f>
        <v>14</v>
      </c>
      <c r="F588" s="275" t="str">
        <f>MID(Tabla3[[#This Row],[ID]],1,3)</f>
        <v>HT1</v>
      </c>
    </row>
    <row r="589" spans="1:6">
      <c r="A589" s="274">
        <f>'0.Datos Contacto'!$C$3</f>
        <v>4101</v>
      </c>
      <c r="B589" s="252" t="s">
        <v>896</v>
      </c>
      <c r="C5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589" s="265">
        <f>VLOOKUP(Tabla3[[#This Row],[ID]],Campos[],3,0)</f>
        <v>37</v>
      </c>
      <c r="E589" s="265">
        <f>VLOOKUP(Tabla3[[#This Row],[ID]],Campos[],5,0)</f>
        <v>15</v>
      </c>
      <c r="F589" s="275" t="str">
        <f>MID(Tabla3[[#This Row],[ID]],1,3)</f>
        <v>HT1</v>
      </c>
    </row>
    <row r="590" spans="1:6">
      <c r="A590" s="274">
        <f>'0.Datos Contacto'!$C$3</f>
        <v>4101</v>
      </c>
      <c r="B590" s="252" t="s">
        <v>897</v>
      </c>
      <c r="C5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590" s="265">
        <f>VLOOKUP(Tabla3[[#This Row],[ID]],Campos[],3,0)</f>
        <v>37</v>
      </c>
      <c r="E590" s="265">
        <f>VLOOKUP(Tabla3[[#This Row],[ID]],Campos[],5,0)</f>
        <v>16</v>
      </c>
      <c r="F590" s="275" t="str">
        <f>MID(Tabla3[[#This Row],[ID]],1,3)</f>
        <v>HT1</v>
      </c>
    </row>
    <row r="591" spans="1:6">
      <c r="A591" s="274">
        <f>'0.Datos Contacto'!$C$3</f>
        <v>4101</v>
      </c>
      <c r="B591" s="252" t="s">
        <v>898</v>
      </c>
      <c r="C5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591" s="265">
        <f>VLOOKUP(Tabla3[[#This Row],[ID]],Campos[],3,0)</f>
        <v>37</v>
      </c>
      <c r="E591" s="265">
        <f>VLOOKUP(Tabla3[[#This Row],[ID]],Campos[],5,0)</f>
        <v>17</v>
      </c>
      <c r="F591" s="275" t="str">
        <f>MID(Tabla3[[#This Row],[ID]],1,3)</f>
        <v>HT1</v>
      </c>
    </row>
    <row r="592" spans="1:6">
      <c r="A592" s="274">
        <f>'0.Datos Contacto'!$C$3</f>
        <v>4101</v>
      </c>
      <c r="B592" s="252" t="s">
        <v>899</v>
      </c>
      <c r="C5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2" s="265">
        <f>VLOOKUP(Tabla3[[#This Row],[ID]],Campos[],3,0)</f>
        <v>37</v>
      </c>
      <c r="E592" s="265">
        <f>VLOOKUP(Tabla3[[#This Row],[ID]],Campos[],5,0)</f>
        <v>18</v>
      </c>
      <c r="F592" s="275" t="str">
        <f>MID(Tabla3[[#This Row],[ID]],1,3)</f>
        <v>HT1</v>
      </c>
    </row>
    <row r="593" spans="1:6">
      <c r="A593" s="274">
        <f>'0.Datos Contacto'!$C$3</f>
        <v>4101</v>
      </c>
      <c r="B593" s="252" t="s">
        <v>900</v>
      </c>
      <c r="C5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3" s="265">
        <f>VLOOKUP(Tabla3[[#This Row],[ID]],Campos[],3,0)</f>
        <v>37</v>
      </c>
      <c r="E593" s="265">
        <f>VLOOKUP(Tabla3[[#This Row],[ID]],Campos[],5,0)</f>
        <v>19</v>
      </c>
      <c r="F593" s="275" t="str">
        <f>MID(Tabla3[[#This Row],[ID]],1,3)</f>
        <v>HT1</v>
      </c>
    </row>
    <row r="594" spans="1:6">
      <c r="A594" s="274">
        <f>'0.Datos Contacto'!$C$3</f>
        <v>4101</v>
      </c>
      <c r="B594" s="252" t="s">
        <v>901</v>
      </c>
      <c r="C5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4" s="265">
        <f>VLOOKUP(Tabla3[[#This Row],[ID]],Campos[],3,0)</f>
        <v>37</v>
      </c>
      <c r="E594" s="265">
        <f>VLOOKUP(Tabla3[[#This Row],[ID]],Campos[],5,0)</f>
        <v>20</v>
      </c>
      <c r="F594" s="275" t="str">
        <f>MID(Tabla3[[#This Row],[ID]],1,3)</f>
        <v>HT1</v>
      </c>
    </row>
    <row r="595" spans="1:6">
      <c r="A595" s="274">
        <f>'0.Datos Contacto'!$C$3</f>
        <v>4101</v>
      </c>
      <c r="B595" s="252" t="s">
        <v>902</v>
      </c>
      <c r="C5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5" s="265">
        <f>VLOOKUP(Tabla3[[#This Row],[ID]],Campos[],3,0)</f>
        <v>37</v>
      </c>
      <c r="E595" s="265">
        <f>VLOOKUP(Tabla3[[#This Row],[ID]],Campos[],5,0)</f>
        <v>21</v>
      </c>
      <c r="F595" s="275" t="str">
        <f>MID(Tabla3[[#This Row],[ID]],1,3)</f>
        <v>HT1</v>
      </c>
    </row>
    <row r="596" spans="1:6">
      <c r="A596" s="274">
        <f>'0.Datos Contacto'!$C$3</f>
        <v>4101</v>
      </c>
      <c r="B596" s="252" t="s">
        <v>903</v>
      </c>
      <c r="C5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6" s="265">
        <f>VLOOKUP(Tabla3[[#This Row],[ID]],Campos[],3,0)</f>
        <v>37</v>
      </c>
      <c r="E596" s="265">
        <f>VLOOKUP(Tabla3[[#This Row],[ID]],Campos[],5,0)</f>
        <v>22</v>
      </c>
      <c r="F596" s="275" t="str">
        <f>MID(Tabla3[[#This Row],[ID]],1,3)</f>
        <v>HT1</v>
      </c>
    </row>
    <row r="597" spans="1:6">
      <c r="A597" s="274">
        <f>'0.Datos Contacto'!$C$3</f>
        <v>4101</v>
      </c>
      <c r="B597" s="252" t="s">
        <v>904</v>
      </c>
      <c r="C5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7" s="265">
        <f>VLOOKUP(Tabla3[[#This Row],[ID]],Campos[],3,0)</f>
        <v>37</v>
      </c>
      <c r="E597" s="265">
        <f>VLOOKUP(Tabla3[[#This Row],[ID]],Campos[],5,0)</f>
        <v>23</v>
      </c>
      <c r="F597" s="275" t="str">
        <f>MID(Tabla3[[#This Row],[ID]],1,3)</f>
        <v>HT1</v>
      </c>
    </row>
    <row r="598" spans="1:6">
      <c r="A598" s="274">
        <f>'0.Datos Contacto'!$C$3</f>
        <v>4101</v>
      </c>
      <c r="B598" s="252" t="s">
        <v>905</v>
      </c>
      <c r="C5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598" s="265">
        <f>VLOOKUP(Tabla3[[#This Row],[ID]],Campos[],3,0)</f>
        <v>37</v>
      </c>
      <c r="E598" s="265">
        <f>VLOOKUP(Tabla3[[#This Row],[ID]],Campos[],5,0)</f>
        <v>24</v>
      </c>
      <c r="F598" s="275" t="str">
        <f>MID(Tabla3[[#This Row],[ID]],1,3)</f>
        <v>HT1</v>
      </c>
    </row>
    <row r="599" spans="1:6">
      <c r="A599" s="274">
        <f>'0.Datos Contacto'!$C$3</f>
        <v>4101</v>
      </c>
      <c r="B599" s="252" t="s">
        <v>906</v>
      </c>
      <c r="C5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10922108989.720001</v>
      </c>
      <c r="D599" s="265">
        <f>VLOOKUP(Tabla3[[#This Row],[ID]],Campos[],3,0)</f>
        <v>37</v>
      </c>
      <c r="E599" s="265">
        <f>VLOOKUP(Tabla3[[#This Row],[ID]],Campos[],5,0)</f>
        <v>25</v>
      </c>
      <c r="F599" s="275" t="str">
        <f>MID(Tabla3[[#This Row],[ID]],1,3)</f>
        <v>HT1</v>
      </c>
    </row>
    <row r="600" spans="1:6">
      <c r="A600" s="274">
        <f>'0.Datos Contacto'!$C$3</f>
        <v>4101</v>
      </c>
      <c r="B600" s="252" t="s">
        <v>982</v>
      </c>
      <c r="C6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600" s="265">
        <f>VLOOKUP(Tabla3[[#This Row],[ID]],Campos[],3,0)</f>
        <v>37</v>
      </c>
      <c r="E600" s="265">
        <f>VLOOKUP(Tabla3[[#This Row],[ID]],Campos[],5,0)</f>
        <v>27</v>
      </c>
      <c r="F600" s="275" t="str">
        <f>MID(Tabla3[[#This Row],[ID]],1,3)</f>
        <v>HT1</v>
      </c>
    </row>
    <row r="601" spans="1:6">
      <c r="A601" s="274">
        <f>'0.Datos Contacto'!$C$3</f>
        <v>4101</v>
      </c>
      <c r="B601" s="252" t="s">
        <v>983</v>
      </c>
      <c r="C6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01" s="265">
        <f>VLOOKUP(Tabla3[[#This Row],[ID]],Campos[],3,0)</f>
        <v>37</v>
      </c>
      <c r="E601" s="265">
        <f>VLOOKUP(Tabla3[[#This Row],[ID]],Campos[],5,0)</f>
        <v>28</v>
      </c>
      <c r="F601" s="275" t="str">
        <f>MID(Tabla3[[#This Row],[ID]],1,3)</f>
        <v>HT1</v>
      </c>
    </row>
    <row r="602" spans="1:6">
      <c r="A602" s="274">
        <f>'0.Datos Contacto'!$C$3</f>
        <v>4101</v>
      </c>
      <c r="B602" s="252" t="s">
        <v>984</v>
      </c>
      <c r="C6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602" s="265">
        <f>VLOOKUP(Tabla3[[#This Row],[ID]],Campos[],3,0)</f>
        <v>37</v>
      </c>
      <c r="E602" s="265">
        <f>VLOOKUP(Tabla3[[#This Row],[ID]],Campos[],5,0)</f>
        <v>29</v>
      </c>
      <c r="F602" s="275" t="str">
        <f>MID(Tabla3[[#This Row],[ID]],1,3)</f>
        <v>HT1</v>
      </c>
    </row>
    <row r="603" spans="1:6">
      <c r="A603" s="274">
        <f>'0.Datos Contacto'!$C$3</f>
        <v>4101</v>
      </c>
      <c r="B603" s="252" t="s">
        <v>907</v>
      </c>
      <c r="C6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374334687</v>
      </c>
      <c r="D603" s="265">
        <f>VLOOKUP(Tabla3[[#This Row],[ID]],Campos[],3,0)</f>
        <v>39</v>
      </c>
      <c r="E603" s="265">
        <f>VLOOKUP(Tabla3[[#This Row],[ID]],Campos[],5,0)</f>
        <v>5</v>
      </c>
      <c r="F603" s="275" t="str">
        <f>MID(Tabla3[[#This Row],[ID]],1,3)</f>
        <v>HT1</v>
      </c>
    </row>
    <row r="604" spans="1:6">
      <c r="A604" s="274">
        <f>'0.Datos Contacto'!$C$3</f>
        <v>4101</v>
      </c>
      <c r="B604" s="252" t="s">
        <v>908</v>
      </c>
      <c r="C6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04" s="265">
        <f>VLOOKUP(Tabla3[[#This Row],[ID]],Campos[],3,0)</f>
        <v>39</v>
      </c>
      <c r="E604" s="265">
        <f>VLOOKUP(Tabla3[[#This Row],[ID]],Campos[],5,0)</f>
        <v>6</v>
      </c>
      <c r="F604" s="275" t="str">
        <f>MID(Tabla3[[#This Row],[ID]],1,3)</f>
        <v>HT1</v>
      </c>
    </row>
    <row r="605" spans="1:6">
      <c r="A605" s="274">
        <f>'0.Datos Contacto'!$C$3</f>
        <v>4101</v>
      </c>
      <c r="B605" s="252" t="s">
        <v>909</v>
      </c>
      <c r="C6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05" s="265">
        <f>VLOOKUP(Tabla3[[#This Row],[ID]],Campos[],3,0)</f>
        <v>39</v>
      </c>
      <c r="E605" s="265">
        <f>VLOOKUP(Tabla3[[#This Row],[ID]],Campos[],5,0)</f>
        <v>7</v>
      </c>
      <c r="F605" s="275" t="str">
        <f>MID(Tabla3[[#This Row],[ID]],1,3)</f>
        <v>HT1</v>
      </c>
    </row>
    <row r="606" spans="1:6">
      <c r="A606" s="274">
        <f>'0.Datos Contacto'!$C$3</f>
        <v>4101</v>
      </c>
      <c r="B606" s="252" t="s">
        <v>910</v>
      </c>
      <c r="C6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26555336</v>
      </c>
      <c r="D606" s="265">
        <f>VLOOKUP(Tabla3[[#This Row],[ID]],Campos[],3,0)</f>
        <v>39</v>
      </c>
      <c r="E606" s="265">
        <f>VLOOKUP(Tabla3[[#This Row],[ID]],Campos[],5,0)</f>
        <v>8</v>
      </c>
      <c r="F606" s="275" t="str">
        <f>MID(Tabla3[[#This Row],[ID]],1,3)</f>
        <v>HT1</v>
      </c>
    </row>
    <row r="607" spans="1:6">
      <c r="A607" s="274">
        <f>'0.Datos Contacto'!$C$3</f>
        <v>4101</v>
      </c>
      <c r="B607" s="252" t="s">
        <v>911</v>
      </c>
      <c r="C6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707634391.18000031</v>
      </c>
      <c r="D607" s="265">
        <f>VLOOKUP(Tabla3[[#This Row],[ID]],Campos[],3,0)</f>
        <v>39</v>
      </c>
      <c r="E607" s="265">
        <f>VLOOKUP(Tabla3[[#This Row],[ID]],Campos[],5,0)</f>
        <v>9</v>
      </c>
      <c r="F607" s="275" t="str">
        <f>MID(Tabla3[[#This Row],[ID]],1,3)</f>
        <v>HT1</v>
      </c>
    </row>
    <row r="608" spans="1:6">
      <c r="A608" s="274">
        <f>'0.Datos Contacto'!$C$3</f>
        <v>4101</v>
      </c>
      <c r="B608" s="252" t="s">
        <v>912</v>
      </c>
      <c r="C6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08" s="265">
        <f>VLOOKUP(Tabla3[[#This Row],[ID]],Campos[],3,0)</f>
        <v>39</v>
      </c>
      <c r="E608" s="265">
        <f>VLOOKUP(Tabla3[[#This Row],[ID]],Campos[],5,0)</f>
        <v>10</v>
      </c>
      <c r="F608" s="275" t="str">
        <f>MID(Tabla3[[#This Row],[ID]],1,3)</f>
        <v>HT1</v>
      </c>
    </row>
    <row r="609" spans="1:6">
      <c r="A609" s="274">
        <f>'0.Datos Contacto'!$C$3</f>
        <v>4101</v>
      </c>
      <c r="B609" s="252" t="s">
        <v>913</v>
      </c>
      <c r="C6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09" s="265">
        <f>VLOOKUP(Tabla3[[#This Row],[ID]],Campos[],3,0)</f>
        <v>39</v>
      </c>
      <c r="E609" s="265">
        <f>VLOOKUP(Tabla3[[#This Row],[ID]],Campos[],5,0)</f>
        <v>11</v>
      </c>
      <c r="F609" s="275" t="str">
        <f>MID(Tabla3[[#This Row],[ID]],1,3)</f>
        <v>HT1</v>
      </c>
    </row>
    <row r="610" spans="1:6">
      <c r="A610" s="274">
        <f>'0.Datos Contacto'!$C$3</f>
        <v>4101</v>
      </c>
      <c r="B610" s="252" t="s">
        <v>914</v>
      </c>
      <c r="C6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159969378.64999998</v>
      </c>
      <c r="D610" s="265">
        <f>VLOOKUP(Tabla3[[#This Row],[ID]],Campos[],3,0)</f>
        <v>39</v>
      </c>
      <c r="E610" s="265">
        <f>VLOOKUP(Tabla3[[#This Row],[ID]],Campos[],5,0)</f>
        <v>12</v>
      </c>
      <c r="F610" s="275" t="str">
        <f>MID(Tabla3[[#This Row],[ID]],1,3)</f>
        <v>HT1</v>
      </c>
    </row>
    <row r="611" spans="1:6">
      <c r="A611" s="274">
        <f>'0.Datos Contacto'!$C$3</f>
        <v>4101</v>
      </c>
      <c r="B611" s="252" t="s">
        <v>915</v>
      </c>
      <c r="C6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1" s="265">
        <f>VLOOKUP(Tabla3[[#This Row],[ID]],Campos[],3,0)</f>
        <v>39</v>
      </c>
      <c r="E611" s="265">
        <f>VLOOKUP(Tabla3[[#This Row],[ID]],Campos[],5,0)</f>
        <v>13</v>
      </c>
      <c r="F611" s="275" t="str">
        <f>MID(Tabla3[[#This Row],[ID]],1,3)</f>
        <v>HT1</v>
      </c>
    </row>
    <row r="612" spans="1:6">
      <c r="A612" s="274">
        <f>'0.Datos Contacto'!$C$3</f>
        <v>4101</v>
      </c>
      <c r="B612" s="252" t="s">
        <v>916</v>
      </c>
      <c r="C6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2" s="265">
        <f>VLOOKUP(Tabla3[[#This Row],[ID]],Campos[],3,0)</f>
        <v>39</v>
      </c>
      <c r="E612" s="265">
        <f>VLOOKUP(Tabla3[[#This Row],[ID]],Campos[],5,0)</f>
        <v>14</v>
      </c>
      <c r="F612" s="275" t="str">
        <f>MID(Tabla3[[#This Row],[ID]],1,3)</f>
        <v>HT1</v>
      </c>
    </row>
    <row r="613" spans="1:6">
      <c r="A613" s="274">
        <f>'0.Datos Contacto'!$C$3</f>
        <v>4101</v>
      </c>
      <c r="B613" s="252" t="s">
        <v>917</v>
      </c>
      <c r="C6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3" s="265">
        <f>VLOOKUP(Tabla3[[#This Row],[ID]],Campos[],3,0)</f>
        <v>39</v>
      </c>
      <c r="E613" s="265">
        <f>VLOOKUP(Tabla3[[#This Row],[ID]],Campos[],5,0)</f>
        <v>15</v>
      </c>
      <c r="F613" s="275" t="str">
        <f>MID(Tabla3[[#This Row],[ID]],1,3)</f>
        <v>HT1</v>
      </c>
    </row>
    <row r="614" spans="1:6">
      <c r="A614" s="274">
        <f>'0.Datos Contacto'!$C$3</f>
        <v>4101</v>
      </c>
      <c r="B614" s="252" t="s">
        <v>918</v>
      </c>
      <c r="C6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4" s="265">
        <f>VLOOKUP(Tabla3[[#This Row],[ID]],Campos[],3,0)</f>
        <v>39</v>
      </c>
      <c r="E614" s="265">
        <f>VLOOKUP(Tabla3[[#This Row],[ID]],Campos[],5,0)</f>
        <v>16</v>
      </c>
      <c r="F614" s="275" t="str">
        <f>MID(Tabla3[[#This Row],[ID]],1,3)</f>
        <v>HT1</v>
      </c>
    </row>
    <row r="615" spans="1:6">
      <c r="A615" s="274">
        <f>'0.Datos Contacto'!$C$3</f>
        <v>4101</v>
      </c>
      <c r="B615" s="252" t="s">
        <v>919</v>
      </c>
      <c r="C6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615" s="265">
        <f>VLOOKUP(Tabla3[[#This Row],[ID]],Campos[],3,0)</f>
        <v>39</v>
      </c>
      <c r="E615" s="265">
        <f>VLOOKUP(Tabla3[[#This Row],[ID]],Campos[],5,0)</f>
        <v>17</v>
      </c>
      <c r="F615" s="275" t="str">
        <f>MID(Tabla3[[#This Row],[ID]],1,3)</f>
        <v>HT1</v>
      </c>
    </row>
    <row r="616" spans="1:6">
      <c r="A616" s="274">
        <f>'0.Datos Contacto'!$C$3</f>
        <v>4101</v>
      </c>
      <c r="B616" s="252" t="s">
        <v>920</v>
      </c>
      <c r="C6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6" s="265">
        <f>VLOOKUP(Tabla3[[#This Row],[ID]],Campos[],3,0)</f>
        <v>39</v>
      </c>
      <c r="E616" s="265">
        <f>VLOOKUP(Tabla3[[#This Row],[ID]],Campos[],5,0)</f>
        <v>18</v>
      </c>
      <c r="F616" s="275" t="str">
        <f>MID(Tabla3[[#This Row],[ID]],1,3)</f>
        <v>HT1</v>
      </c>
    </row>
    <row r="617" spans="1:6">
      <c r="A617" s="274">
        <f>'0.Datos Contacto'!$C$3</f>
        <v>4101</v>
      </c>
      <c r="B617" s="252" t="s">
        <v>921</v>
      </c>
      <c r="C6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7" s="265">
        <f>VLOOKUP(Tabla3[[#This Row],[ID]],Campos[],3,0)</f>
        <v>39</v>
      </c>
      <c r="E617" s="265">
        <f>VLOOKUP(Tabla3[[#This Row],[ID]],Campos[],5,0)</f>
        <v>19</v>
      </c>
      <c r="F617" s="275" t="str">
        <f>MID(Tabla3[[#This Row],[ID]],1,3)</f>
        <v>HT1</v>
      </c>
    </row>
    <row r="618" spans="1:6">
      <c r="A618" s="274">
        <f>'0.Datos Contacto'!$C$3</f>
        <v>4101</v>
      </c>
      <c r="B618" s="252" t="s">
        <v>922</v>
      </c>
      <c r="C6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8" s="265">
        <f>VLOOKUP(Tabla3[[#This Row],[ID]],Campos[],3,0)</f>
        <v>39</v>
      </c>
      <c r="E618" s="265">
        <f>VLOOKUP(Tabla3[[#This Row],[ID]],Campos[],5,0)</f>
        <v>20</v>
      </c>
      <c r="F618" s="275" t="str">
        <f>MID(Tabla3[[#This Row],[ID]],1,3)</f>
        <v>HT1</v>
      </c>
    </row>
    <row r="619" spans="1:6">
      <c r="A619" s="274">
        <f>'0.Datos Contacto'!$C$3</f>
        <v>4101</v>
      </c>
      <c r="B619" s="252" t="s">
        <v>923</v>
      </c>
      <c r="C6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19" s="265">
        <f>VLOOKUP(Tabla3[[#This Row],[ID]],Campos[],3,0)</f>
        <v>39</v>
      </c>
      <c r="E619" s="265">
        <f>VLOOKUP(Tabla3[[#This Row],[ID]],Campos[],5,0)</f>
        <v>21</v>
      </c>
      <c r="F619" s="275" t="str">
        <f>MID(Tabla3[[#This Row],[ID]],1,3)</f>
        <v>HT1</v>
      </c>
    </row>
    <row r="620" spans="1:6">
      <c r="A620" s="274">
        <f>'0.Datos Contacto'!$C$3</f>
        <v>4101</v>
      </c>
      <c r="B620" s="252" t="s">
        <v>924</v>
      </c>
      <c r="C6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0" s="265">
        <f>VLOOKUP(Tabla3[[#This Row],[ID]],Campos[],3,0)</f>
        <v>39</v>
      </c>
      <c r="E620" s="265">
        <f>VLOOKUP(Tabla3[[#This Row],[ID]],Campos[],5,0)</f>
        <v>22</v>
      </c>
      <c r="F620" s="275" t="str">
        <f>MID(Tabla3[[#This Row],[ID]],1,3)</f>
        <v>HT1</v>
      </c>
    </row>
    <row r="621" spans="1:6">
      <c r="A621" s="274">
        <f>'0.Datos Contacto'!$C$3</f>
        <v>4101</v>
      </c>
      <c r="B621" s="252" t="s">
        <v>925</v>
      </c>
      <c r="C6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1" s="265">
        <f>VLOOKUP(Tabla3[[#This Row],[ID]],Campos[],3,0)</f>
        <v>39</v>
      </c>
      <c r="E621" s="265">
        <f>VLOOKUP(Tabla3[[#This Row],[ID]],Campos[],5,0)</f>
        <v>23</v>
      </c>
      <c r="F621" s="275" t="str">
        <f>MID(Tabla3[[#This Row],[ID]],1,3)</f>
        <v>HT1</v>
      </c>
    </row>
    <row r="622" spans="1:6">
      <c r="A622" s="274">
        <f>'0.Datos Contacto'!$C$3</f>
        <v>4101</v>
      </c>
      <c r="B622" s="252" t="s">
        <v>926</v>
      </c>
      <c r="C6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2" s="265">
        <f>VLOOKUP(Tabla3[[#This Row],[ID]],Campos[],3,0)</f>
        <v>39</v>
      </c>
      <c r="E622" s="265">
        <f>VLOOKUP(Tabla3[[#This Row],[ID]],Campos[],5,0)</f>
        <v>24</v>
      </c>
      <c r="F622" s="275" t="str">
        <f>MID(Tabla3[[#This Row],[ID]],1,3)</f>
        <v>HT1</v>
      </c>
    </row>
    <row r="623" spans="1:6">
      <c r="A623" s="274">
        <f>'0.Datos Contacto'!$C$3</f>
        <v>4101</v>
      </c>
      <c r="B623" s="252" t="s">
        <v>927</v>
      </c>
      <c r="C6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1676667862.8299999</v>
      </c>
      <c r="D623" s="265">
        <f>VLOOKUP(Tabla3[[#This Row],[ID]],Campos[],3,0)</f>
        <v>39</v>
      </c>
      <c r="E623" s="265">
        <f>VLOOKUP(Tabla3[[#This Row],[ID]],Campos[],5,0)</f>
        <v>25</v>
      </c>
      <c r="F623" s="275" t="str">
        <f>MID(Tabla3[[#This Row],[ID]],1,3)</f>
        <v>HT1</v>
      </c>
    </row>
    <row r="624" spans="1:6">
      <c r="A624" s="274">
        <f>'0.Datos Contacto'!$C$3</f>
        <v>4101</v>
      </c>
      <c r="B624" s="252" t="s">
        <v>507</v>
      </c>
      <c r="C6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4" s="265">
        <f>VLOOKUP(Tabla3[[#This Row],[ID]],Campos[],3,0)</f>
        <v>41</v>
      </c>
      <c r="E624" s="265">
        <f>VLOOKUP(Tabla3[[#This Row],[ID]],Campos[],5,0)</f>
        <v>3</v>
      </c>
      <c r="F624" s="275" t="str">
        <f>MID(Tabla3[[#This Row],[ID]],1,3)</f>
        <v>HT1</v>
      </c>
    </row>
    <row r="625" spans="1:6">
      <c r="A625" s="274">
        <f>'0.Datos Contacto'!$C$3</f>
        <v>4101</v>
      </c>
      <c r="B625" s="252" t="s">
        <v>985</v>
      </c>
      <c r="C6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5" s="265">
        <f>VLOOKUP(Tabla3[[#This Row],[ID]],Campos[],3,0)</f>
        <v>44</v>
      </c>
      <c r="E625" s="265">
        <f>VLOOKUP(Tabla3[[#This Row],[ID]],Campos[],5,0)</f>
        <v>2</v>
      </c>
      <c r="F625" s="275" t="str">
        <f>MID(Tabla3[[#This Row],[ID]],1,3)</f>
        <v>HT1</v>
      </c>
    </row>
    <row r="626" spans="1:6">
      <c r="A626" s="274">
        <f>'0.Datos Contacto'!$C$3</f>
        <v>4101</v>
      </c>
      <c r="B626" s="252" t="s">
        <v>404</v>
      </c>
      <c r="C6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512408</v>
      </c>
      <c r="D626" s="265">
        <f>VLOOKUP(Tabla3[[#This Row],[ID]],Campos[],3,0)</f>
        <v>5</v>
      </c>
      <c r="E626" s="265">
        <f>VLOOKUP(Tabla3[[#This Row],[ID]],Campos[],5,0)</f>
        <v>3</v>
      </c>
      <c r="F626" s="275" t="str">
        <f>MID(Tabla3[[#This Row],[ID]],1,3)</f>
        <v>HT2</v>
      </c>
    </row>
    <row r="627" spans="1:6">
      <c r="A627" s="274">
        <f>'0.Datos Contacto'!$C$3</f>
        <v>4101</v>
      </c>
      <c r="B627" s="252" t="s">
        <v>405</v>
      </c>
      <c r="C6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7" s="265">
        <f>VLOOKUP(Tabla3[[#This Row],[ID]],Campos[],3,0)</f>
        <v>5</v>
      </c>
      <c r="E627" s="265">
        <f>VLOOKUP(Tabla3[[#This Row],[ID]],Campos[],5,0)</f>
        <v>4</v>
      </c>
      <c r="F627" s="275" t="str">
        <f>MID(Tabla3[[#This Row],[ID]],1,3)</f>
        <v>HT2</v>
      </c>
    </row>
    <row r="628" spans="1:6">
      <c r="A628" s="274">
        <f>'0.Datos Contacto'!$C$3</f>
        <v>4101</v>
      </c>
      <c r="B628" s="252" t="s">
        <v>406</v>
      </c>
      <c r="C6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28" s="265">
        <f>VLOOKUP(Tabla3[[#This Row],[ID]],Campos[],3,0)</f>
        <v>5</v>
      </c>
      <c r="E628" s="265">
        <f>VLOOKUP(Tabla3[[#This Row],[ID]],Campos[],5,0)</f>
        <v>5</v>
      </c>
      <c r="F628" s="275" t="str">
        <f>MID(Tabla3[[#This Row],[ID]],1,3)</f>
        <v>HT2</v>
      </c>
    </row>
    <row r="629" spans="1:6">
      <c r="A629" s="274">
        <f>'0.Datos Contacto'!$C$3</f>
        <v>4101</v>
      </c>
      <c r="B629" s="252" t="s">
        <v>407</v>
      </c>
      <c r="C6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3903400</v>
      </c>
      <c r="D629" s="265">
        <f>VLOOKUP(Tabla3[[#This Row],[ID]],Campos[],3,0)</f>
        <v>5</v>
      </c>
      <c r="E629" s="265">
        <f>VLOOKUP(Tabla3[[#This Row],[ID]],Campos[],5,0)</f>
        <v>6</v>
      </c>
      <c r="F629" s="275" t="str">
        <f>MID(Tabla3[[#This Row],[ID]],1,3)</f>
        <v>HT2</v>
      </c>
    </row>
    <row r="630" spans="1:6">
      <c r="A630" s="274">
        <f>'0.Datos Contacto'!$C$3</f>
        <v>4101</v>
      </c>
      <c r="B630" s="252" t="s">
        <v>408</v>
      </c>
      <c r="C6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16489972.42</v>
      </c>
      <c r="D630" s="265">
        <f>VLOOKUP(Tabla3[[#This Row],[ID]],Campos[],3,0)</f>
        <v>5</v>
      </c>
      <c r="E630" s="265">
        <f>VLOOKUP(Tabla3[[#This Row],[ID]],Campos[],5,0)</f>
        <v>7</v>
      </c>
      <c r="F630" s="275" t="str">
        <f>MID(Tabla3[[#This Row],[ID]],1,3)</f>
        <v>HT2</v>
      </c>
    </row>
    <row r="631" spans="1:6">
      <c r="A631" s="274">
        <f>'0.Datos Contacto'!$C$3</f>
        <v>4101</v>
      </c>
      <c r="B631" s="252" t="s">
        <v>409</v>
      </c>
      <c r="C6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1" s="265">
        <f>VLOOKUP(Tabla3[[#This Row],[ID]],Campos[],3,0)</f>
        <v>5</v>
      </c>
      <c r="E631" s="265">
        <f>VLOOKUP(Tabla3[[#This Row],[ID]],Campos[],5,0)</f>
        <v>8</v>
      </c>
      <c r="F631" s="275" t="str">
        <f>MID(Tabla3[[#This Row],[ID]],1,3)</f>
        <v>HT2</v>
      </c>
    </row>
    <row r="632" spans="1:6">
      <c r="A632" s="274">
        <f>'0.Datos Contacto'!$C$3</f>
        <v>4101</v>
      </c>
      <c r="B632" s="252" t="s">
        <v>410</v>
      </c>
      <c r="C6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2" s="265">
        <f>VLOOKUP(Tabla3[[#This Row],[ID]],Campos[],3,0)</f>
        <v>5</v>
      </c>
      <c r="E632" s="265">
        <f>VLOOKUP(Tabla3[[#This Row],[ID]],Campos[],5,0)</f>
        <v>9</v>
      </c>
      <c r="F632" s="275" t="str">
        <f>MID(Tabla3[[#This Row],[ID]],1,3)</f>
        <v>HT2</v>
      </c>
    </row>
    <row r="633" spans="1:6">
      <c r="A633" s="274">
        <f>'0.Datos Contacto'!$C$3</f>
        <v>4101</v>
      </c>
      <c r="B633" s="252" t="s">
        <v>411</v>
      </c>
      <c r="C6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3321463515</v>
      </c>
      <c r="D633" s="265">
        <f>VLOOKUP(Tabla3[[#This Row],[ID]],Campos[],3,0)</f>
        <v>5</v>
      </c>
      <c r="E633" s="265">
        <f>VLOOKUP(Tabla3[[#This Row],[ID]],Campos[],5,0)</f>
        <v>10</v>
      </c>
      <c r="F633" s="275" t="str">
        <f>MID(Tabla3[[#This Row],[ID]],1,3)</f>
        <v>HT2</v>
      </c>
    </row>
    <row r="634" spans="1:6">
      <c r="A634" s="274">
        <f>'0.Datos Contacto'!$C$3</f>
        <v>4101</v>
      </c>
      <c r="B634" s="252" t="s">
        <v>412</v>
      </c>
      <c r="C6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4" s="265">
        <f>VLOOKUP(Tabla3[[#This Row],[ID]],Campos[],3,0)</f>
        <v>5</v>
      </c>
      <c r="E634" s="265">
        <f>VLOOKUP(Tabla3[[#This Row],[ID]],Campos[],5,0)</f>
        <v>11</v>
      </c>
      <c r="F634" s="275" t="str">
        <f>MID(Tabla3[[#This Row],[ID]],1,3)</f>
        <v>HT2</v>
      </c>
    </row>
    <row r="635" spans="1:6">
      <c r="A635" s="274">
        <f>'0.Datos Contacto'!$C$3</f>
        <v>4101</v>
      </c>
      <c r="B635" s="252" t="s">
        <v>413</v>
      </c>
      <c r="C6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5" s="265">
        <f>VLOOKUP(Tabla3[[#This Row],[ID]],Campos[],3,0)</f>
        <v>5</v>
      </c>
      <c r="E635" s="265">
        <f>VLOOKUP(Tabla3[[#This Row],[ID]],Campos[],5,0)</f>
        <v>12</v>
      </c>
      <c r="F635" s="275" t="str">
        <f>MID(Tabla3[[#This Row],[ID]],1,3)</f>
        <v>HT2</v>
      </c>
    </row>
    <row r="636" spans="1:6">
      <c r="A636" s="274">
        <f>'0.Datos Contacto'!$C$3</f>
        <v>4101</v>
      </c>
      <c r="B636" s="252" t="s">
        <v>414</v>
      </c>
      <c r="C6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6" s="265">
        <f>VLOOKUP(Tabla3[[#This Row],[ID]],Campos[],3,0)</f>
        <v>5</v>
      </c>
      <c r="E636" s="265">
        <f>VLOOKUP(Tabla3[[#This Row],[ID]],Campos[],5,0)</f>
        <v>13</v>
      </c>
      <c r="F636" s="275" t="str">
        <f>MID(Tabla3[[#This Row],[ID]],1,3)</f>
        <v>HT2</v>
      </c>
    </row>
    <row r="637" spans="1:6">
      <c r="A637" s="274">
        <f>'0.Datos Contacto'!$C$3</f>
        <v>4101</v>
      </c>
      <c r="B637" s="252" t="s">
        <v>415</v>
      </c>
      <c r="C6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7" s="265">
        <f>VLOOKUP(Tabla3[[#This Row],[ID]],Campos[],3,0)</f>
        <v>5</v>
      </c>
      <c r="E637" s="265">
        <f>VLOOKUP(Tabla3[[#This Row],[ID]],Campos[],5,0)</f>
        <v>14</v>
      </c>
      <c r="F637" s="275" t="str">
        <f>MID(Tabla3[[#This Row],[ID]],1,3)</f>
        <v>HT2</v>
      </c>
    </row>
    <row r="638" spans="1:6">
      <c r="A638" s="274">
        <f>'0.Datos Contacto'!$C$3</f>
        <v>4101</v>
      </c>
      <c r="B638" s="252" t="s">
        <v>416</v>
      </c>
      <c r="C6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8" s="265">
        <f>VLOOKUP(Tabla3[[#This Row],[ID]],Campos[],3,0)</f>
        <v>5</v>
      </c>
      <c r="E638" s="265">
        <f>VLOOKUP(Tabla3[[#This Row],[ID]],Campos[],5,0)</f>
        <v>15</v>
      </c>
      <c r="F638" s="275" t="str">
        <f>MID(Tabla3[[#This Row],[ID]],1,3)</f>
        <v>HT2</v>
      </c>
    </row>
    <row r="639" spans="1:6">
      <c r="A639" s="274">
        <f>'0.Datos Contacto'!$C$3</f>
        <v>4101</v>
      </c>
      <c r="B639" s="252" t="s">
        <v>417</v>
      </c>
      <c r="C6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39" s="265">
        <f>VLOOKUP(Tabla3[[#This Row],[ID]],Campos[],3,0)</f>
        <v>5</v>
      </c>
      <c r="E639" s="265">
        <f>VLOOKUP(Tabla3[[#This Row],[ID]],Campos[],5,0)</f>
        <v>16</v>
      </c>
      <c r="F639" s="275" t="str">
        <f>MID(Tabla3[[#This Row],[ID]],1,3)</f>
        <v>HT2</v>
      </c>
    </row>
    <row r="640" spans="1:6">
      <c r="A640" s="274">
        <f>'0.Datos Contacto'!$C$3</f>
        <v>4101</v>
      </c>
      <c r="B640" s="252" t="s">
        <v>418</v>
      </c>
      <c r="C6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0" s="265">
        <f>VLOOKUP(Tabla3[[#This Row],[ID]],Campos[],3,0)</f>
        <v>5</v>
      </c>
      <c r="E640" s="265">
        <f>VLOOKUP(Tabla3[[#This Row],[ID]],Campos[],5,0)</f>
        <v>17</v>
      </c>
      <c r="F640" s="275" t="str">
        <f>MID(Tabla3[[#This Row],[ID]],1,3)</f>
        <v>HT2</v>
      </c>
    </row>
    <row r="641" spans="1:6">
      <c r="A641" s="274">
        <f>'0.Datos Contacto'!$C$3</f>
        <v>4101</v>
      </c>
      <c r="B641" s="252" t="s">
        <v>419</v>
      </c>
      <c r="C6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1" s="265">
        <f>VLOOKUP(Tabla3[[#This Row],[ID]],Campos[],3,0)</f>
        <v>5</v>
      </c>
      <c r="E641" s="265">
        <f>VLOOKUP(Tabla3[[#This Row],[ID]],Campos[],5,0)</f>
        <v>18</v>
      </c>
      <c r="F641" s="275" t="str">
        <f>MID(Tabla3[[#This Row],[ID]],1,3)</f>
        <v>HT2</v>
      </c>
    </row>
    <row r="642" spans="1:6">
      <c r="A642" s="274">
        <f>'0.Datos Contacto'!$C$3</f>
        <v>4101</v>
      </c>
      <c r="B642" s="252" t="s">
        <v>420</v>
      </c>
      <c r="C6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2" s="265">
        <f>VLOOKUP(Tabla3[[#This Row],[ID]],Campos[],3,0)</f>
        <v>5</v>
      </c>
      <c r="E642" s="265">
        <f>VLOOKUP(Tabla3[[#This Row],[ID]],Campos[],5,0)</f>
        <v>19</v>
      </c>
      <c r="F642" s="275" t="str">
        <f>MID(Tabla3[[#This Row],[ID]],1,3)</f>
        <v>HT2</v>
      </c>
    </row>
    <row r="643" spans="1:6">
      <c r="A643" s="274">
        <f>'0.Datos Contacto'!$C$3</f>
        <v>4101</v>
      </c>
      <c r="B643" s="252" t="s">
        <v>421</v>
      </c>
      <c r="C6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3" s="265">
        <f>VLOOKUP(Tabla3[[#This Row],[ID]],Campos[],3,0)</f>
        <v>5</v>
      </c>
      <c r="E643" s="265">
        <f>VLOOKUP(Tabla3[[#This Row],[ID]],Campos[],5,0)</f>
        <v>20</v>
      </c>
      <c r="F643" s="275" t="str">
        <f>MID(Tabla3[[#This Row],[ID]],1,3)</f>
        <v>HT2</v>
      </c>
    </row>
    <row r="644" spans="1:6">
      <c r="A644" s="274">
        <f>'0.Datos Contacto'!$C$3</f>
        <v>4101</v>
      </c>
      <c r="B644" s="252" t="s">
        <v>422</v>
      </c>
      <c r="C6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4" s="265">
        <f>VLOOKUP(Tabla3[[#This Row],[ID]],Campos[],3,0)</f>
        <v>5</v>
      </c>
      <c r="E644" s="265">
        <f>VLOOKUP(Tabla3[[#This Row],[ID]],Campos[],5,0)</f>
        <v>21</v>
      </c>
      <c r="F644" s="275" t="str">
        <f>MID(Tabla3[[#This Row],[ID]],1,3)</f>
        <v>HT2</v>
      </c>
    </row>
    <row r="645" spans="1:6">
      <c r="A645" s="274">
        <f>'0.Datos Contacto'!$C$3</f>
        <v>4101</v>
      </c>
      <c r="B645" s="252" t="s">
        <v>423</v>
      </c>
      <c r="C6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5" s="265">
        <f>VLOOKUP(Tabla3[[#This Row],[ID]],Campos[],3,0)</f>
        <v>5</v>
      </c>
      <c r="E645" s="265">
        <f>VLOOKUP(Tabla3[[#This Row],[ID]],Campos[],5,0)</f>
        <v>22</v>
      </c>
      <c r="F645" s="275" t="str">
        <f>MID(Tabla3[[#This Row],[ID]],1,3)</f>
        <v>HT2</v>
      </c>
    </row>
    <row r="646" spans="1:6">
      <c r="A646" s="274">
        <f>'0.Datos Contacto'!$C$3</f>
        <v>4101</v>
      </c>
      <c r="B646" s="252" t="s">
        <v>424</v>
      </c>
      <c r="C6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3342369295.4200001</v>
      </c>
      <c r="D646" s="265">
        <f>VLOOKUP(Tabla3[[#This Row],[ID]],Campos[],3,0)</f>
        <v>5</v>
      </c>
      <c r="E646" s="265">
        <f>VLOOKUP(Tabla3[[#This Row],[ID]],Campos[],5,0)</f>
        <v>23</v>
      </c>
      <c r="F646" s="275" t="str">
        <f>MID(Tabla3[[#This Row],[ID]],1,3)</f>
        <v>HT2</v>
      </c>
    </row>
    <row r="647" spans="1:6">
      <c r="A647" s="274">
        <f>'0.Datos Contacto'!$C$3</f>
        <v>4101</v>
      </c>
      <c r="B647" s="252" t="s">
        <v>986</v>
      </c>
      <c r="C6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4629768021</v>
      </c>
      <c r="D647" s="265">
        <f>VLOOKUP(Tabla3[[#This Row],[ID]],Campos[],3,0)</f>
        <v>7</v>
      </c>
      <c r="E647" s="265">
        <f>VLOOKUP(Tabla3[[#This Row],[ID]],Campos[],5,0)</f>
        <v>3</v>
      </c>
      <c r="F647" s="275" t="str">
        <f>MID(Tabla3[[#This Row],[ID]],1,3)</f>
        <v>HT2</v>
      </c>
    </row>
    <row r="648" spans="1:6">
      <c r="A648" s="274">
        <f>'0.Datos Contacto'!$C$3</f>
        <v>4101</v>
      </c>
      <c r="B648" s="252" t="s">
        <v>987</v>
      </c>
      <c r="C6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8" s="265">
        <f>VLOOKUP(Tabla3[[#This Row],[ID]],Campos[],3,0)</f>
        <v>7</v>
      </c>
      <c r="E648" s="265">
        <f>VLOOKUP(Tabla3[[#This Row],[ID]],Campos[],5,0)</f>
        <v>4</v>
      </c>
      <c r="F648" s="275" t="str">
        <f>MID(Tabla3[[#This Row],[ID]],1,3)</f>
        <v>HT2</v>
      </c>
    </row>
    <row r="649" spans="1:6">
      <c r="A649" s="274">
        <f>'0.Datos Contacto'!$C$3</f>
        <v>4101</v>
      </c>
      <c r="B649" s="252" t="s">
        <v>988</v>
      </c>
      <c r="C6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49" s="265">
        <f>VLOOKUP(Tabla3[[#This Row],[ID]],Campos[],3,0)</f>
        <v>7</v>
      </c>
      <c r="E649" s="265">
        <f>VLOOKUP(Tabla3[[#This Row],[ID]],Campos[],5,0)</f>
        <v>5</v>
      </c>
      <c r="F649" s="275" t="str">
        <f>MID(Tabla3[[#This Row],[ID]],1,3)</f>
        <v>HT2</v>
      </c>
    </row>
    <row r="650" spans="1:6">
      <c r="A650" s="274">
        <f>'0.Datos Contacto'!$C$3</f>
        <v>4101</v>
      </c>
      <c r="B650" s="252" t="s">
        <v>989</v>
      </c>
      <c r="C6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600020800</v>
      </c>
      <c r="D650" s="265">
        <f>VLOOKUP(Tabla3[[#This Row],[ID]],Campos[],3,0)</f>
        <v>7</v>
      </c>
      <c r="E650" s="265">
        <f>VLOOKUP(Tabla3[[#This Row],[ID]],Campos[],5,0)</f>
        <v>6</v>
      </c>
      <c r="F650" s="275" t="str">
        <f>MID(Tabla3[[#This Row],[ID]],1,3)</f>
        <v>HT2</v>
      </c>
    </row>
    <row r="651" spans="1:6">
      <c r="A651" s="274">
        <f>'0.Datos Contacto'!$C$3</f>
        <v>4101</v>
      </c>
      <c r="B651" s="252" t="s">
        <v>990</v>
      </c>
      <c r="C6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4246441452.9000001</v>
      </c>
      <c r="D651" s="265">
        <f>VLOOKUP(Tabla3[[#This Row],[ID]],Campos[],3,0)</f>
        <v>7</v>
      </c>
      <c r="E651" s="265">
        <f>VLOOKUP(Tabla3[[#This Row],[ID]],Campos[],5,0)</f>
        <v>7</v>
      </c>
      <c r="F651" s="275" t="str">
        <f>MID(Tabla3[[#This Row],[ID]],1,3)</f>
        <v>HT2</v>
      </c>
    </row>
    <row r="652" spans="1:6">
      <c r="A652" s="274">
        <f>'0.Datos Contacto'!$C$3</f>
        <v>4101</v>
      </c>
      <c r="B652" s="252" t="s">
        <v>991</v>
      </c>
      <c r="C6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52" s="265">
        <f>VLOOKUP(Tabla3[[#This Row],[ID]],Campos[],3,0)</f>
        <v>7</v>
      </c>
      <c r="E652" s="265">
        <f>VLOOKUP(Tabla3[[#This Row],[ID]],Campos[],5,0)</f>
        <v>8</v>
      </c>
      <c r="F652" s="275" t="str">
        <f>MID(Tabla3[[#This Row],[ID]],1,3)</f>
        <v>HT2</v>
      </c>
    </row>
    <row r="653" spans="1:6">
      <c r="A653" s="274">
        <f>'0.Datos Contacto'!$C$3</f>
        <v>4101</v>
      </c>
      <c r="B653" s="252" t="s">
        <v>992</v>
      </c>
      <c r="C6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53" s="265">
        <f>VLOOKUP(Tabla3[[#This Row],[ID]],Campos[],3,0)</f>
        <v>7</v>
      </c>
      <c r="E653" s="265">
        <f>VLOOKUP(Tabla3[[#This Row],[ID]],Campos[],5,0)</f>
        <v>9</v>
      </c>
      <c r="F653" s="275" t="str">
        <f>MID(Tabla3[[#This Row],[ID]],1,3)</f>
        <v>HT2</v>
      </c>
    </row>
    <row r="654" spans="1:6">
      <c r="A654" s="274">
        <f>'0.Datos Contacto'!$C$3</f>
        <v>4101</v>
      </c>
      <c r="B654" s="252" t="s">
        <v>993</v>
      </c>
      <c r="C6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3567450188.6500001</v>
      </c>
      <c r="D654" s="265">
        <f>VLOOKUP(Tabla3[[#This Row],[ID]],Campos[],3,0)</f>
        <v>7</v>
      </c>
      <c r="E654" s="265">
        <f>VLOOKUP(Tabla3[[#This Row],[ID]],Campos[],5,0)</f>
        <v>10</v>
      </c>
      <c r="F654" s="275" t="str">
        <f>MID(Tabla3[[#This Row],[ID]],1,3)</f>
        <v>HT2</v>
      </c>
    </row>
    <row r="655" spans="1:6">
      <c r="A655" s="274">
        <f>'0.Datos Contacto'!$C$3</f>
        <v>4101</v>
      </c>
      <c r="B655" s="252" t="s">
        <v>994</v>
      </c>
      <c r="C6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55" s="265">
        <f>VLOOKUP(Tabla3[[#This Row],[ID]],Campos[],3,0)</f>
        <v>7</v>
      </c>
      <c r="E655" s="265">
        <f>VLOOKUP(Tabla3[[#This Row],[ID]],Campos[],5,0)</f>
        <v>11</v>
      </c>
      <c r="F655" s="275" t="str">
        <f>MID(Tabla3[[#This Row],[ID]],1,3)</f>
        <v>HT2</v>
      </c>
    </row>
    <row r="656" spans="1:6">
      <c r="A656" s="274">
        <f>'0.Datos Contacto'!$C$3</f>
        <v>4101</v>
      </c>
      <c r="B656" s="252" t="s">
        <v>995</v>
      </c>
      <c r="C6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56" s="265">
        <f>VLOOKUP(Tabla3[[#This Row],[ID]],Campos[],3,0)</f>
        <v>7</v>
      </c>
      <c r="E656" s="265">
        <f>VLOOKUP(Tabla3[[#This Row],[ID]],Campos[],5,0)</f>
        <v>12</v>
      </c>
      <c r="F656" s="275" t="str">
        <f>MID(Tabla3[[#This Row],[ID]],1,3)</f>
        <v>HT2</v>
      </c>
    </row>
    <row r="657" spans="1:6">
      <c r="A657" s="274">
        <f>'0.Datos Contacto'!$C$3</f>
        <v>4101</v>
      </c>
      <c r="B657" s="252" t="s">
        <v>996</v>
      </c>
      <c r="C6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657" s="265">
        <f>VLOOKUP(Tabla3[[#This Row],[ID]],Campos[],3,0)</f>
        <v>7</v>
      </c>
      <c r="E657" s="265">
        <f>VLOOKUP(Tabla3[[#This Row],[ID]],Campos[],5,0)</f>
        <v>13</v>
      </c>
      <c r="F657" s="275" t="str">
        <f>MID(Tabla3[[#This Row],[ID]],1,3)</f>
        <v>HT2</v>
      </c>
    </row>
    <row r="658" spans="1:6">
      <c r="A658" s="274">
        <f>'0.Datos Contacto'!$C$3</f>
        <v>4101</v>
      </c>
      <c r="B658" s="252" t="s">
        <v>997</v>
      </c>
      <c r="C6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658" s="265">
        <f>VLOOKUP(Tabla3[[#This Row],[ID]],Campos[],3,0)</f>
        <v>7</v>
      </c>
      <c r="E658" s="265">
        <f>VLOOKUP(Tabla3[[#This Row],[ID]],Campos[],5,0)</f>
        <v>14</v>
      </c>
      <c r="F658" s="275" t="str">
        <f>MID(Tabla3[[#This Row],[ID]],1,3)</f>
        <v>HT2</v>
      </c>
    </row>
    <row r="659" spans="1:6">
      <c r="A659" s="274">
        <f>'0.Datos Contacto'!$C$3</f>
        <v>4101</v>
      </c>
      <c r="B659" s="252" t="s">
        <v>998</v>
      </c>
      <c r="C6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463163678</v>
      </c>
      <c r="D659" s="265">
        <f>VLOOKUP(Tabla3[[#This Row],[ID]],Campos[],3,0)</f>
        <v>7</v>
      </c>
      <c r="E659" s="265">
        <f>VLOOKUP(Tabla3[[#This Row],[ID]],Campos[],5,0)</f>
        <v>15</v>
      </c>
      <c r="F659" s="275" t="str">
        <f>MID(Tabla3[[#This Row],[ID]],1,3)</f>
        <v>HT2</v>
      </c>
    </row>
    <row r="660" spans="1:6">
      <c r="A660" s="274">
        <f>'0.Datos Contacto'!$C$3</f>
        <v>4101</v>
      </c>
      <c r="B660" s="252" t="s">
        <v>999</v>
      </c>
      <c r="C6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0" s="265">
        <f>VLOOKUP(Tabla3[[#This Row],[ID]],Campos[],3,0)</f>
        <v>7</v>
      </c>
      <c r="E660" s="265">
        <f>VLOOKUP(Tabla3[[#This Row],[ID]],Campos[],5,0)</f>
        <v>16</v>
      </c>
      <c r="F660" s="275" t="str">
        <f>MID(Tabla3[[#This Row],[ID]],1,3)</f>
        <v>HT2</v>
      </c>
    </row>
    <row r="661" spans="1:6">
      <c r="A661" s="274">
        <f>'0.Datos Contacto'!$C$3</f>
        <v>4101</v>
      </c>
      <c r="B661" s="252" t="s">
        <v>1000</v>
      </c>
      <c r="C6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1" s="265">
        <f>VLOOKUP(Tabla3[[#This Row],[ID]],Campos[],3,0)</f>
        <v>7</v>
      </c>
      <c r="E661" s="265">
        <f>VLOOKUP(Tabla3[[#This Row],[ID]],Campos[],5,0)</f>
        <v>17</v>
      </c>
      <c r="F661" s="275" t="str">
        <f>MID(Tabla3[[#This Row],[ID]],1,3)</f>
        <v>HT2</v>
      </c>
    </row>
    <row r="662" spans="1:6">
      <c r="A662" s="274">
        <f>'0.Datos Contacto'!$C$3</f>
        <v>4101</v>
      </c>
      <c r="B662" s="252" t="s">
        <v>1001</v>
      </c>
      <c r="C6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2" s="265">
        <f>VLOOKUP(Tabla3[[#This Row],[ID]],Campos[],3,0)</f>
        <v>7</v>
      </c>
      <c r="E662" s="265">
        <f>VLOOKUP(Tabla3[[#This Row],[ID]],Campos[],5,0)</f>
        <v>18</v>
      </c>
      <c r="F662" s="275" t="str">
        <f>MID(Tabla3[[#This Row],[ID]],1,3)</f>
        <v>HT2</v>
      </c>
    </row>
    <row r="663" spans="1:6">
      <c r="A663" s="274">
        <f>'0.Datos Contacto'!$C$3</f>
        <v>4101</v>
      </c>
      <c r="B663" s="252" t="s">
        <v>1002</v>
      </c>
      <c r="C6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3" s="265">
        <f>VLOOKUP(Tabla3[[#This Row],[ID]],Campos[],3,0)</f>
        <v>7</v>
      </c>
      <c r="E663" s="265">
        <f>VLOOKUP(Tabla3[[#This Row],[ID]],Campos[],5,0)</f>
        <v>19</v>
      </c>
      <c r="F663" s="275" t="str">
        <f>MID(Tabla3[[#This Row],[ID]],1,3)</f>
        <v>HT2</v>
      </c>
    </row>
    <row r="664" spans="1:6">
      <c r="A664" s="274">
        <f>'0.Datos Contacto'!$C$3</f>
        <v>4101</v>
      </c>
      <c r="B664" s="252" t="s">
        <v>1003</v>
      </c>
      <c r="C6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4" s="265">
        <f>VLOOKUP(Tabla3[[#This Row],[ID]],Campos[],3,0)</f>
        <v>7</v>
      </c>
      <c r="E664" s="265">
        <f>VLOOKUP(Tabla3[[#This Row],[ID]],Campos[],5,0)</f>
        <v>20</v>
      </c>
      <c r="F664" s="275" t="str">
        <f>MID(Tabla3[[#This Row],[ID]],1,3)</f>
        <v>HT2</v>
      </c>
    </row>
    <row r="665" spans="1:6">
      <c r="A665" s="274">
        <f>'0.Datos Contacto'!$C$3</f>
        <v>4101</v>
      </c>
      <c r="B665" s="252" t="s">
        <v>1004</v>
      </c>
      <c r="C6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5" s="265">
        <f>VLOOKUP(Tabla3[[#This Row],[ID]],Campos[],3,0)</f>
        <v>7</v>
      </c>
      <c r="E665" s="265">
        <f>VLOOKUP(Tabla3[[#This Row],[ID]],Campos[],5,0)</f>
        <v>21</v>
      </c>
      <c r="F665" s="275" t="str">
        <f>MID(Tabla3[[#This Row],[ID]],1,3)</f>
        <v>HT2</v>
      </c>
    </row>
    <row r="666" spans="1:6">
      <c r="A666" s="274">
        <f>'0.Datos Contacto'!$C$3</f>
        <v>4101</v>
      </c>
      <c r="B666" s="252" t="s">
        <v>1005</v>
      </c>
      <c r="C6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6" s="265">
        <f>VLOOKUP(Tabla3[[#This Row],[ID]],Campos[],3,0)</f>
        <v>7</v>
      </c>
      <c r="E666" s="265">
        <f>VLOOKUP(Tabla3[[#This Row],[ID]],Campos[],5,0)</f>
        <v>22</v>
      </c>
      <c r="F666" s="275" t="str">
        <f>MID(Tabla3[[#This Row],[ID]],1,3)</f>
        <v>HT2</v>
      </c>
    </row>
    <row r="667" spans="1:6">
      <c r="A667" s="274">
        <f>'0.Datos Contacto'!$C$3</f>
        <v>4101</v>
      </c>
      <c r="B667" s="252" t="s">
        <v>1006</v>
      </c>
      <c r="C6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15941146147.549999</v>
      </c>
      <c r="D667" s="265">
        <f>VLOOKUP(Tabla3[[#This Row],[ID]],Campos[],3,0)</f>
        <v>7</v>
      </c>
      <c r="E667" s="265">
        <f>VLOOKUP(Tabla3[[#This Row],[ID]],Campos[],5,0)</f>
        <v>23</v>
      </c>
      <c r="F667" s="275" t="str">
        <f>MID(Tabla3[[#This Row],[ID]],1,3)</f>
        <v>HT2</v>
      </c>
    </row>
    <row r="668" spans="1:6">
      <c r="A668" s="274">
        <f>'0.Datos Contacto'!$C$3</f>
        <v>4101</v>
      </c>
      <c r="B668" s="252" t="s">
        <v>1007</v>
      </c>
      <c r="C6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4629255613</v>
      </c>
      <c r="D668" s="265">
        <f>VLOOKUP(Tabla3[[#This Row],[ID]],Campos[],3,0)</f>
        <v>8</v>
      </c>
      <c r="E668" s="265">
        <f>VLOOKUP(Tabla3[[#This Row],[ID]],Campos[],5,0)</f>
        <v>3</v>
      </c>
      <c r="F668" s="275" t="str">
        <f>MID(Tabla3[[#This Row],[ID]],1,3)</f>
        <v>HT2</v>
      </c>
    </row>
    <row r="669" spans="1:6">
      <c r="A669" s="274">
        <f>'0.Datos Contacto'!$C$3</f>
        <v>4101</v>
      </c>
      <c r="B669" s="252" t="s">
        <v>1008</v>
      </c>
      <c r="C6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69" s="265">
        <f>VLOOKUP(Tabla3[[#This Row],[ID]],Campos[],3,0)</f>
        <v>8</v>
      </c>
      <c r="E669" s="265">
        <f>VLOOKUP(Tabla3[[#This Row],[ID]],Campos[],5,0)</f>
        <v>4</v>
      </c>
      <c r="F669" s="275" t="str">
        <f>MID(Tabla3[[#This Row],[ID]],1,3)</f>
        <v>HT2</v>
      </c>
    </row>
    <row r="670" spans="1:6">
      <c r="A670" s="274">
        <f>'0.Datos Contacto'!$C$3</f>
        <v>4101</v>
      </c>
      <c r="B670" s="252" t="s">
        <v>1009</v>
      </c>
      <c r="C6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70" s="265">
        <f>VLOOKUP(Tabla3[[#This Row],[ID]],Campos[],3,0)</f>
        <v>8</v>
      </c>
      <c r="E670" s="265">
        <f>VLOOKUP(Tabla3[[#This Row],[ID]],Campos[],5,0)</f>
        <v>5</v>
      </c>
      <c r="F670" s="275" t="str">
        <f>MID(Tabla3[[#This Row],[ID]],1,3)</f>
        <v>HT2</v>
      </c>
    </row>
    <row r="671" spans="1:6">
      <c r="A671" s="274">
        <f>'0.Datos Contacto'!$C$3</f>
        <v>4101</v>
      </c>
      <c r="B671" s="252" t="s">
        <v>1010</v>
      </c>
      <c r="C6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596117400</v>
      </c>
      <c r="D671" s="265">
        <f>VLOOKUP(Tabla3[[#This Row],[ID]],Campos[],3,0)</f>
        <v>8</v>
      </c>
      <c r="E671" s="265">
        <f>VLOOKUP(Tabla3[[#This Row],[ID]],Campos[],5,0)</f>
        <v>6</v>
      </c>
      <c r="F671" s="275" t="str">
        <f>MID(Tabla3[[#This Row],[ID]],1,3)</f>
        <v>HT2</v>
      </c>
    </row>
    <row r="672" spans="1:6">
      <c r="A672" s="274">
        <f>'0.Datos Contacto'!$C$3</f>
        <v>4101</v>
      </c>
      <c r="B672" s="252" t="s">
        <v>1011</v>
      </c>
      <c r="C6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4220981188.9000001</v>
      </c>
      <c r="D672" s="265">
        <f>VLOOKUP(Tabla3[[#This Row],[ID]],Campos[],3,0)</f>
        <v>8</v>
      </c>
      <c r="E672" s="265">
        <f>VLOOKUP(Tabla3[[#This Row],[ID]],Campos[],5,0)</f>
        <v>7</v>
      </c>
      <c r="F672" s="275" t="str">
        <f>MID(Tabla3[[#This Row],[ID]],1,3)</f>
        <v>HT2</v>
      </c>
    </row>
    <row r="673" spans="1:6">
      <c r="A673" s="274">
        <f>'0.Datos Contacto'!$C$3</f>
        <v>4101</v>
      </c>
      <c r="B673" s="252" t="s">
        <v>1012</v>
      </c>
      <c r="C6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73" s="265">
        <f>VLOOKUP(Tabla3[[#This Row],[ID]],Campos[],3,0)</f>
        <v>8</v>
      </c>
      <c r="E673" s="265">
        <f>VLOOKUP(Tabla3[[#This Row],[ID]],Campos[],5,0)</f>
        <v>8</v>
      </c>
      <c r="F673" s="275" t="str">
        <f>MID(Tabla3[[#This Row],[ID]],1,3)</f>
        <v>HT2</v>
      </c>
    </row>
    <row r="674" spans="1:6">
      <c r="A674" s="274">
        <f>'0.Datos Contacto'!$C$3</f>
        <v>4101</v>
      </c>
      <c r="B674" s="252" t="s">
        <v>1013</v>
      </c>
      <c r="C6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74" s="265">
        <f>VLOOKUP(Tabla3[[#This Row],[ID]],Campos[],3,0)</f>
        <v>8</v>
      </c>
      <c r="E674" s="265">
        <f>VLOOKUP(Tabla3[[#This Row],[ID]],Campos[],5,0)</f>
        <v>9</v>
      </c>
      <c r="F674" s="275" t="str">
        <f>MID(Tabla3[[#This Row],[ID]],1,3)</f>
        <v>HT2</v>
      </c>
    </row>
    <row r="675" spans="1:6">
      <c r="A675" s="274">
        <f>'0.Datos Contacto'!$C$3</f>
        <v>4101</v>
      </c>
      <c r="B675" s="252" t="s">
        <v>1014</v>
      </c>
      <c r="C6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87369358.609999999</v>
      </c>
      <c r="D675" s="265">
        <f>VLOOKUP(Tabla3[[#This Row],[ID]],Campos[],3,0)</f>
        <v>8</v>
      </c>
      <c r="E675" s="265">
        <f>VLOOKUP(Tabla3[[#This Row],[ID]],Campos[],5,0)</f>
        <v>10</v>
      </c>
      <c r="F675" s="275" t="str">
        <f>MID(Tabla3[[#This Row],[ID]],1,3)</f>
        <v>HT2</v>
      </c>
    </row>
    <row r="676" spans="1:6">
      <c r="A676" s="274">
        <f>'0.Datos Contacto'!$C$3</f>
        <v>4101</v>
      </c>
      <c r="B676" s="252" t="s">
        <v>1015</v>
      </c>
      <c r="C6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76" s="265">
        <f>VLOOKUP(Tabla3[[#This Row],[ID]],Campos[],3,0)</f>
        <v>8</v>
      </c>
      <c r="E676" s="265">
        <f>VLOOKUP(Tabla3[[#This Row],[ID]],Campos[],5,0)</f>
        <v>11</v>
      </c>
      <c r="F676" s="275" t="str">
        <f>MID(Tabla3[[#This Row],[ID]],1,3)</f>
        <v>HT2</v>
      </c>
    </row>
    <row r="677" spans="1:6">
      <c r="A677" s="274">
        <f>'0.Datos Contacto'!$C$3</f>
        <v>4101</v>
      </c>
      <c r="B677" s="252" t="s">
        <v>1016</v>
      </c>
      <c r="C6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77" s="265">
        <f>VLOOKUP(Tabla3[[#This Row],[ID]],Campos[],3,0)</f>
        <v>8</v>
      </c>
      <c r="E677" s="265">
        <f>VLOOKUP(Tabla3[[#This Row],[ID]],Campos[],5,0)</f>
        <v>12</v>
      </c>
      <c r="F677" s="275" t="str">
        <f>MID(Tabla3[[#This Row],[ID]],1,3)</f>
        <v>HT2</v>
      </c>
    </row>
    <row r="678" spans="1:6">
      <c r="A678" s="274">
        <f>'0.Datos Contacto'!$C$3</f>
        <v>4101</v>
      </c>
      <c r="B678" s="252" t="s">
        <v>1017</v>
      </c>
      <c r="C6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678" s="265">
        <f>VLOOKUP(Tabla3[[#This Row],[ID]],Campos[],3,0)</f>
        <v>8</v>
      </c>
      <c r="E678" s="265">
        <f>VLOOKUP(Tabla3[[#This Row],[ID]],Campos[],5,0)</f>
        <v>13</v>
      </c>
      <c r="F678" s="275" t="str">
        <f>MID(Tabla3[[#This Row],[ID]],1,3)</f>
        <v>HT2</v>
      </c>
    </row>
    <row r="679" spans="1:6">
      <c r="A679" s="274">
        <f>'0.Datos Contacto'!$C$3</f>
        <v>4101</v>
      </c>
      <c r="B679" s="252" t="s">
        <v>1018</v>
      </c>
      <c r="C6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679" s="265">
        <f>VLOOKUP(Tabla3[[#This Row],[ID]],Campos[],3,0)</f>
        <v>8</v>
      </c>
      <c r="E679" s="265">
        <f>VLOOKUP(Tabla3[[#This Row],[ID]],Campos[],5,0)</f>
        <v>14</v>
      </c>
      <c r="F679" s="275" t="str">
        <f>MID(Tabla3[[#This Row],[ID]],1,3)</f>
        <v>HT2</v>
      </c>
    </row>
    <row r="680" spans="1:6">
      <c r="A680" s="274">
        <f>'0.Datos Contacto'!$C$3</f>
        <v>4101</v>
      </c>
      <c r="B680" s="252" t="s">
        <v>1019</v>
      </c>
      <c r="C6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463163678</v>
      </c>
      <c r="D680" s="265">
        <f>VLOOKUP(Tabla3[[#This Row],[ID]],Campos[],3,0)</f>
        <v>8</v>
      </c>
      <c r="E680" s="265">
        <f>VLOOKUP(Tabla3[[#This Row],[ID]],Campos[],5,0)</f>
        <v>15</v>
      </c>
      <c r="F680" s="275" t="str">
        <f>MID(Tabla3[[#This Row],[ID]],1,3)</f>
        <v>HT2</v>
      </c>
    </row>
    <row r="681" spans="1:6">
      <c r="A681" s="274">
        <f>'0.Datos Contacto'!$C$3</f>
        <v>4101</v>
      </c>
      <c r="B681" s="252" t="s">
        <v>1020</v>
      </c>
      <c r="C6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81" s="265">
        <f>VLOOKUP(Tabla3[[#This Row],[ID]],Campos[],3,0)</f>
        <v>8</v>
      </c>
      <c r="E681" s="265">
        <f>VLOOKUP(Tabla3[[#This Row],[ID]],Campos[],5,0)</f>
        <v>16</v>
      </c>
      <c r="F681" s="275" t="str">
        <f>MID(Tabla3[[#This Row],[ID]],1,3)</f>
        <v>HT2</v>
      </c>
    </row>
    <row r="682" spans="1:6">
      <c r="A682" s="274">
        <f>'0.Datos Contacto'!$C$3</f>
        <v>4101</v>
      </c>
      <c r="B682" s="252" t="s">
        <v>1021</v>
      </c>
      <c r="C6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82" s="265">
        <f>VLOOKUP(Tabla3[[#This Row],[ID]],Campos[],3,0)</f>
        <v>8</v>
      </c>
      <c r="E682" s="265">
        <f>VLOOKUP(Tabla3[[#This Row],[ID]],Campos[],5,0)</f>
        <v>17</v>
      </c>
      <c r="F682" s="275" t="str">
        <f>MID(Tabla3[[#This Row],[ID]],1,3)</f>
        <v>HT2</v>
      </c>
    </row>
    <row r="683" spans="1:6">
      <c r="A683" s="274">
        <f>'0.Datos Contacto'!$C$3</f>
        <v>4101</v>
      </c>
      <c r="B683" s="252" t="s">
        <v>1022</v>
      </c>
      <c r="C6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83" s="265">
        <f>VLOOKUP(Tabla3[[#This Row],[ID]],Campos[],3,0)</f>
        <v>8</v>
      </c>
      <c r="E683" s="265">
        <f>VLOOKUP(Tabla3[[#This Row],[ID]],Campos[],5,0)</f>
        <v>18</v>
      </c>
      <c r="F683" s="275" t="str">
        <f>MID(Tabla3[[#This Row],[ID]],1,3)</f>
        <v>HT2</v>
      </c>
    </row>
    <row r="684" spans="1:6">
      <c r="A684" s="274">
        <f>'0.Datos Contacto'!$C$3</f>
        <v>4101</v>
      </c>
      <c r="B684" s="252" t="s">
        <v>1023</v>
      </c>
      <c r="C6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84" s="265">
        <f>VLOOKUP(Tabla3[[#This Row],[ID]],Campos[],3,0)</f>
        <v>8</v>
      </c>
      <c r="E684" s="265">
        <f>VLOOKUP(Tabla3[[#This Row],[ID]],Campos[],5,0)</f>
        <v>19</v>
      </c>
      <c r="F684" s="275" t="str">
        <f>MID(Tabla3[[#This Row],[ID]],1,3)</f>
        <v>HT2</v>
      </c>
    </row>
    <row r="685" spans="1:6">
      <c r="A685" s="274">
        <f>'0.Datos Contacto'!$C$3</f>
        <v>4101</v>
      </c>
      <c r="B685" s="252" t="s">
        <v>1024</v>
      </c>
      <c r="C6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85" s="265">
        <f>VLOOKUP(Tabla3[[#This Row],[ID]],Campos[],3,0)</f>
        <v>8</v>
      </c>
      <c r="E685" s="265">
        <f>VLOOKUP(Tabla3[[#This Row],[ID]],Campos[],5,0)</f>
        <v>20</v>
      </c>
      <c r="F685" s="275" t="str">
        <f>MID(Tabla3[[#This Row],[ID]],1,3)</f>
        <v>HT2</v>
      </c>
    </row>
    <row r="686" spans="1:6">
      <c r="A686" s="274">
        <f>'0.Datos Contacto'!$C$3</f>
        <v>4101</v>
      </c>
      <c r="B686" s="252" t="s">
        <v>1025</v>
      </c>
      <c r="C6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86" s="265">
        <f>VLOOKUP(Tabla3[[#This Row],[ID]],Campos[],3,0)</f>
        <v>8</v>
      </c>
      <c r="E686" s="265">
        <f>VLOOKUP(Tabla3[[#This Row],[ID]],Campos[],5,0)</f>
        <v>21</v>
      </c>
      <c r="F686" s="275" t="str">
        <f>MID(Tabla3[[#This Row],[ID]],1,3)</f>
        <v>HT2</v>
      </c>
    </row>
    <row r="687" spans="1:6">
      <c r="A687" s="274">
        <f>'0.Datos Contacto'!$C$3</f>
        <v>4101</v>
      </c>
      <c r="B687" s="252" t="s">
        <v>1026</v>
      </c>
      <c r="C6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87" s="265">
        <f>VLOOKUP(Tabla3[[#This Row],[ID]],Campos[],3,0)</f>
        <v>8</v>
      </c>
      <c r="E687" s="265">
        <f>VLOOKUP(Tabla3[[#This Row],[ID]],Campos[],5,0)</f>
        <v>22</v>
      </c>
      <c r="F687" s="275" t="str">
        <f>MID(Tabla3[[#This Row],[ID]],1,3)</f>
        <v>HT2</v>
      </c>
    </row>
    <row r="688" spans="1:6">
      <c r="A688" s="274">
        <f>'0.Datos Contacto'!$C$3</f>
        <v>4101</v>
      </c>
      <c r="B688" s="252" t="s">
        <v>1027</v>
      </c>
      <c r="C6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12431189245.51</v>
      </c>
      <c r="D688" s="265">
        <f>VLOOKUP(Tabla3[[#This Row],[ID]],Campos[],3,0)</f>
        <v>8</v>
      </c>
      <c r="E688" s="265">
        <f>VLOOKUP(Tabla3[[#This Row],[ID]],Campos[],5,0)</f>
        <v>23</v>
      </c>
      <c r="F688" s="275" t="str">
        <f>MID(Tabla3[[#This Row],[ID]],1,3)</f>
        <v>HT2</v>
      </c>
    </row>
    <row r="689" spans="1:6">
      <c r="A689" s="274">
        <f>'0.Datos Contacto'!$C$3</f>
        <v>4101</v>
      </c>
      <c r="B689" s="252" t="s">
        <v>1028</v>
      </c>
      <c r="C6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512408</v>
      </c>
      <c r="D689" s="265">
        <f>VLOOKUP(Tabla3[[#This Row],[ID]],Campos[],3,0)</f>
        <v>9</v>
      </c>
      <c r="E689" s="265">
        <f>VLOOKUP(Tabla3[[#This Row],[ID]],Campos[],5,0)</f>
        <v>3</v>
      </c>
      <c r="F689" s="275" t="str">
        <f>MID(Tabla3[[#This Row],[ID]],1,3)</f>
        <v>HT2</v>
      </c>
    </row>
    <row r="690" spans="1:6">
      <c r="A690" s="274">
        <f>'0.Datos Contacto'!$C$3</f>
        <v>4101</v>
      </c>
      <c r="B690" s="252" t="s">
        <v>1029</v>
      </c>
      <c r="C6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90" s="265">
        <f>VLOOKUP(Tabla3[[#This Row],[ID]],Campos[],3,0)</f>
        <v>9</v>
      </c>
      <c r="E690" s="265">
        <f>VLOOKUP(Tabla3[[#This Row],[ID]],Campos[],5,0)</f>
        <v>4</v>
      </c>
      <c r="F690" s="275" t="str">
        <f>MID(Tabla3[[#This Row],[ID]],1,3)</f>
        <v>HT2</v>
      </c>
    </row>
    <row r="691" spans="1:6">
      <c r="A691" s="274">
        <f>'0.Datos Contacto'!$C$3</f>
        <v>4101</v>
      </c>
      <c r="B691" s="252" t="s">
        <v>1030</v>
      </c>
      <c r="C6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91" s="265">
        <f>VLOOKUP(Tabla3[[#This Row],[ID]],Campos[],3,0)</f>
        <v>9</v>
      </c>
      <c r="E691" s="265">
        <f>VLOOKUP(Tabla3[[#This Row],[ID]],Campos[],5,0)</f>
        <v>5</v>
      </c>
      <c r="F691" s="275" t="str">
        <f>MID(Tabla3[[#This Row],[ID]],1,3)</f>
        <v>HT2</v>
      </c>
    </row>
    <row r="692" spans="1:6">
      <c r="A692" s="274">
        <f>'0.Datos Contacto'!$C$3</f>
        <v>4101</v>
      </c>
      <c r="B692" s="252" t="s">
        <v>1031</v>
      </c>
      <c r="C6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3903400</v>
      </c>
      <c r="D692" s="265">
        <f>VLOOKUP(Tabla3[[#This Row],[ID]],Campos[],3,0)</f>
        <v>9</v>
      </c>
      <c r="E692" s="265">
        <f>VLOOKUP(Tabla3[[#This Row],[ID]],Campos[],5,0)</f>
        <v>6</v>
      </c>
      <c r="F692" s="275" t="str">
        <f>MID(Tabla3[[#This Row],[ID]],1,3)</f>
        <v>HT2</v>
      </c>
    </row>
    <row r="693" spans="1:6">
      <c r="A693" s="274">
        <f>'0.Datos Contacto'!$C$3</f>
        <v>4101</v>
      </c>
      <c r="B693" s="252" t="s">
        <v>1032</v>
      </c>
      <c r="C6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25460264</v>
      </c>
      <c r="D693" s="265">
        <f>VLOOKUP(Tabla3[[#This Row],[ID]],Campos[],3,0)</f>
        <v>9</v>
      </c>
      <c r="E693" s="265">
        <f>VLOOKUP(Tabla3[[#This Row],[ID]],Campos[],5,0)</f>
        <v>7</v>
      </c>
      <c r="F693" s="275" t="str">
        <f>MID(Tabla3[[#This Row],[ID]],1,3)</f>
        <v>HT2</v>
      </c>
    </row>
    <row r="694" spans="1:6">
      <c r="A694" s="274">
        <f>'0.Datos Contacto'!$C$3</f>
        <v>4101</v>
      </c>
      <c r="B694" s="252" t="s">
        <v>1033</v>
      </c>
      <c r="C6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94" s="265">
        <f>VLOOKUP(Tabla3[[#This Row],[ID]],Campos[],3,0)</f>
        <v>9</v>
      </c>
      <c r="E694" s="265">
        <f>VLOOKUP(Tabla3[[#This Row],[ID]],Campos[],5,0)</f>
        <v>8</v>
      </c>
      <c r="F694" s="275" t="str">
        <f>MID(Tabla3[[#This Row],[ID]],1,3)</f>
        <v>HT2</v>
      </c>
    </row>
    <row r="695" spans="1:6">
      <c r="A695" s="274">
        <f>'0.Datos Contacto'!$C$3</f>
        <v>4101</v>
      </c>
      <c r="B695" s="252" t="s">
        <v>1034</v>
      </c>
      <c r="C6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95" s="265">
        <f>VLOOKUP(Tabla3[[#This Row],[ID]],Campos[],3,0)</f>
        <v>9</v>
      </c>
      <c r="E695" s="265">
        <f>VLOOKUP(Tabla3[[#This Row],[ID]],Campos[],5,0)</f>
        <v>9</v>
      </c>
      <c r="F695" s="275" t="str">
        <f>MID(Tabla3[[#This Row],[ID]],1,3)</f>
        <v>HT2</v>
      </c>
    </row>
    <row r="696" spans="1:6">
      <c r="A696" s="274">
        <f>'0.Datos Contacto'!$C$3</f>
        <v>4101</v>
      </c>
      <c r="B696" s="252" t="s">
        <v>1035</v>
      </c>
      <c r="C6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3480080830.04</v>
      </c>
      <c r="D696" s="265">
        <f>VLOOKUP(Tabla3[[#This Row],[ID]],Campos[],3,0)</f>
        <v>9</v>
      </c>
      <c r="E696" s="265">
        <f>VLOOKUP(Tabla3[[#This Row],[ID]],Campos[],5,0)</f>
        <v>10</v>
      </c>
      <c r="F696" s="275" t="str">
        <f>MID(Tabla3[[#This Row],[ID]],1,3)</f>
        <v>HT2</v>
      </c>
    </row>
    <row r="697" spans="1:6">
      <c r="A697" s="274">
        <f>'0.Datos Contacto'!$C$3</f>
        <v>4101</v>
      </c>
      <c r="B697" s="252" t="s">
        <v>1036</v>
      </c>
      <c r="C6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97" s="265">
        <f>VLOOKUP(Tabla3[[#This Row],[ID]],Campos[],3,0)</f>
        <v>9</v>
      </c>
      <c r="E697" s="265">
        <f>VLOOKUP(Tabla3[[#This Row],[ID]],Campos[],5,0)</f>
        <v>11</v>
      </c>
      <c r="F697" s="275" t="str">
        <f>MID(Tabla3[[#This Row],[ID]],1,3)</f>
        <v>HT2</v>
      </c>
    </row>
    <row r="698" spans="1:6">
      <c r="A698" s="274">
        <f>'0.Datos Contacto'!$C$3</f>
        <v>4101</v>
      </c>
      <c r="B698" s="252" t="s">
        <v>1037</v>
      </c>
      <c r="C6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98" s="265">
        <f>VLOOKUP(Tabla3[[#This Row],[ID]],Campos[],3,0)</f>
        <v>9</v>
      </c>
      <c r="E698" s="265">
        <f>VLOOKUP(Tabla3[[#This Row],[ID]],Campos[],5,0)</f>
        <v>12</v>
      </c>
      <c r="F698" s="275" t="str">
        <f>MID(Tabla3[[#This Row],[ID]],1,3)</f>
        <v>HT2</v>
      </c>
    </row>
    <row r="699" spans="1:6">
      <c r="A699" s="274">
        <f>'0.Datos Contacto'!$C$3</f>
        <v>4101</v>
      </c>
      <c r="B699" s="252" t="s">
        <v>1038</v>
      </c>
      <c r="C6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699" s="265">
        <f>VLOOKUP(Tabla3[[#This Row],[ID]],Campos[],3,0)</f>
        <v>9</v>
      </c>
      <c r="E699" s="265">
        <f>VLOOKUP(Tabla3[[#This Row],[ID]],Campos[],5,0)</f>
        <v>13</v>
      </c>
      <c r="F699" s="275" t="str">
        <f>MID(Tabla3[[#This Row],[ID]],1,3)</f>
        <v>HT2</v>
      </c>
    </row>
    <row r="700" spans="1:6">
      <c r="A700" s="274">
        <f>'0.Datos Contacto'!$C$3</f>
        <v>4101</v>
      </c>
      <c r="B700" s="252" t="s">
        <v>1039</v>
      </c>
      <c r="C7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0" s="265">
        <f>VLOOKUP(Tabla3[[#This Row],[ID]],Campos[],3,0)</f>
        <v>9</v>
      </c>
      <c r="E700" s="265">
        <f>VLOOKUP(Tabla3[[#This Row],[ID]],Campos[],5,0)</f>
        <v>14</v>
      </c>
      <c r="F700" s="275" t="str">
        <f>MID(Tabla3[[#This Row],[ID]],1,3)</f>
        <v>HT2</v>
      </c>
    </row>
    <row r="701" spans="1:6">
      <c r="A701" s="274">
        <f>'0.Datos Contacto'!$C$3</f>
        <v>4101</v>
      </c>
      <c r="B701" s="252" t="s">
        <v>1040</v>
      </c>
      <c r="C7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1" s="265">
        <f>VLOOKUP(Tabla3[[#This Row],[ID]],Campos[],3,0)</f>
        <v>9</v>
      </c>
      <c r="E701" s="265">
        <f>VLOOKUP(Tabla3[[#This Row],[ID]],Campos[],5,0)</f>
        <v>15</v>
      </c>
      <c r="F701" s="275" t="str">
        <f>MID(Tabla3[[#This Row],[ID]],1,3)</f>
        <v>HT2</v>
      </c>
    </row>
    <row r="702" spans="1:6">
      <c r="A702" s="274">
        <f>'0.Datos Contacto'!$C$3</f>
        <v>4101</v>
      </c>
      <c r="B702" s="252" t="s">
        <v>1041</v>
      </c>
      <c r="C7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2" s="265">
        <f>VLOOKUP(Tabla3[[#This Row],[ID]],Campos[],3,0)</f>
        <v>9</v>
      </c>
      <c r="E702" s="265">
        <f>VLOOKUP(Tabla3[[#This Row],[ID]],Campos[],5,0)</f>
        <v>16</v>
      </c>
      <c r="F702" s="275" t="str">
        <f>MID(Tabla3[[#This Row],[ID]],1,3)</f>
        <v>HT2</v>
      </c>
    </row>
    <row r="703" spans="1:6">
      <c r="A703" s="274">
        <f>'0.Datos Contacto'!$C$3</f>
        <v>4101</v>
      </c>
      <c r="B703" s="252" t="s">
        <v>1042</v>
      </c>
      <c r="C7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3" s="265">
        <f>VLOOKUP(Tabla3[[#This Row],[ID]],Campos[],3,0)</f>
        <v>9</v>
      </c>
      <c r="E703" s="265">
        <f>VLOOKUP(Tabla3[[#This Row],[ID]],Campos[],5,0)</f>
        <v>17</v>
      </c>
      <c r="F703" s="275" t="str">
        <f>MID(Tabla3[[#This Row],[ID]],1,3)</f>
        <v>HT2</v>
      </c>
    </row>
    <row r="704" spans="1:6">
      <c r="A704" s="274">
        <f>'0.Datos Contacto'!$C$3</f>
        <v>4101</v>
      </c>
      <c r="B704" s="252" t="s">
        <v>1043</v>
      </c>
      <c r="C7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4" s="265">
        <f>VLOOKUP(Tabla3[[#This Row],[ID]],Campos[],3,0)</f>
        <v>9</v>
      </c>
      <c r="E704" s="265">
        <f>VLOOKUP(Tabla3[[#This Row],[ID]],Campos[],5,0)</f>
        <v>18</v>
      </c>
      <c r="F704" s="275" t="str">
        <f>MID(Tabla3[[#This Row],[ID]],1,3)</f>
        <v>HT2</v>
      </c>
    </row>
    <row r="705" spans="1:6">
      <c r="A705" s="274">
        <f>'0.Datos Contacto'!$C$3</f>
        <v>4101</v>
      </c>
      <c r="B705" s="252" t="s">
        <v>1044</v>
      </c>
      <c r="C7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5" s="265">
        <f>VLOOKUP(Tabla3[[#This Row],[ID]],Campos[],3,0)</f>
        <v>9</v>
      </c>
      <c r="E705" s="265">
        <f>VLOOKUP(Tabla3[[#This Row],[ID]],Campos[],5,0)</f>
        <v>19</v>
      </c>
      <c r="F705" s="275" t="str">
        <f>MID(Tabla3[[#This Row],[ID]],1,3)</f>
        <v>HT2</v>
      </c>
    </row>
    <row r="706" spans="1:6">
      <c r="A706" s="274">
        <f>'0.Datos Contacto'!$C$3</f>
        <v>4101</v>
      </c>
      <c r="B706" s="252" t="s">
        <v>1045</v>
      </c>
      <c r="C7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6" s="265">
        <f>VLOOKUP(Tabla3[[#This Row],[ID]],Campos[],3,0)</f>
        <v>9</v>
      </c>
      <c r="E706" s="265">
        <f>VLOOKUP(Tabla3[[#This Row],[ID]],Campos[],5,0)</f>
        <v>20</v>
      </c>
      <c r="F706" s="275" t="str">
        <f>MID(Tabla3[[#This Row],[ID]],1,3)</f>
        <v>HT2</v>
      </c>
    </row>
    <row r="707" spans="1:6">
      <c r="A707" s="274">
        <f>'0.Datos Contacto'!$C$3</f>
        <v>4101</v>
      </c>
      <c r="B707" s="252" t="s">
        <v>1046</v>
      </c>
      <c r="C7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7" s="265">
        <f>VLOOKUP(Tabla3[[#This Row],[ID]],Campos[],3,0)</f>
        <v>9</v>
      </c>
      <c r="E707" s="265">
        <f>VLOOKUP(Tabla3[[#This Row],[ID]],Campos[],5,0)</f>
        <v>21</v>
      </c>
      <c r="F707" s="275" t="str">
        <f>MID(Tabla3[[#This Row],[ID]],1,3)</f>
        <v>HT2</v>
      </c>
    </row>
    <row r="708" spans="1:6">
      <c r="A708" s="274">
        <f>'0.Datos Contacto'!$C$3</f>
        <v>4101</v>
      </c>
      <c r="B708" s="252" t="s">
        <v>1047</v>
      </c>
      <c r="C7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08" s="265">
        <f>VLOOKUP(Tabla3[[#This Row],[ID]],Campos[],3,0)</f>
        <v>9</v>
      </c>
      <c r="E708" s="265">
        <f>VLOOKUP(Tabla3[[#This Row],[ID]],Campos[],5,0)</f>
        <v>22</v>
      </c>
      <c r="F708" s="275" t="str">
        <f>MID(Tabla3[[#This Row],[ID]],1,3)</f>
        <v>HT2</v>
      </c>
    </row>
    <row r="709" spans="1:6">
      <c r="A709" s="274">
        <f>'0.Datos Contacto'!$C$3</f>
        <v>4101</v>
      </c>
      <c r="B709" s="252" t="s">
        <v>1048</v>
      </c>
      <c r="C7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3509956902.04</v>
      </c>
      <c r="D709" s="265">
        <f>VLOOKUP(Tabla3[[#This Row],[ID]],Campos[],3,0)</f>
        <v>9</v>
      </c>
      <c r="E709" s="265">
        <f>VLOOKUP(Tabla3[[#This Row],[ID]],Campos[],5,0)</f>
        <v>23</v>
      </c>
      <c r="F709" s="275" t="str">
        <f>MID(Tabla3[[#This Row],[ID]],1,3)</f>
        <v>HT2</v>
      </c>
    </row>
    <row r="710" spans="1:6">
      <c r="A710" s="274">
        <f>'0.Datos Contacto'!$C$3</f>
        <v>4101</v>
      </c>
      <c r="B710" s="252" t="s">
        <v>1049</v>
      </c>
      <c r="C7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0" s="265">
        <f>VLOOKUP(Tabla3[[#This Row],[ID]],Campos[],3,0)</f>
        <v>10</v>
      </c>
      <c r="E710" s="265">
        <f>VLOOKUP(Tabla3[[#This Row],[ID]],Campos[],5,0)</f>
        <v>3</v>
      </c>
      <c r="F710" s="275" t="str">
        <f>MID(Tabla3[[#This Row],[ID]],1,3)</f>
        <v>HT2</v>
      </c>
    </row>
    <row r="711" spans="1:6">
      <c r="A711" s="274">
        <f>'0.Datos Contacto'!$C$3</f>
        <v>4101</v>
      </c>
      <c r="B711" s="252" t="s">
        <v>1050</v>
      </c>
      <c r="C7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1" s="265">
        <f>VLOOKUP(Tabla3[[#This Row],[ID]],Campos[],3,0)</f>
        <v>10</v>
      </c>
      <c r="E711" s="265">
        <f>VLOOKUP(Tabla3[[#This Row],[ID]],Campos[],5,0)</f>
        <v>4</v>
      </c>
      <c r="F711" s="275" t="str">
        <f>MID(Tabla3[[#This Row],[ID]],1,3)</f>
        <v>HT2</v>
      </c>
    </row>
    <row r="712" spans="1:6">
      <c r="A712" s="274">
        <f>'0.Datos Contacto'!$C$3</f>
        <v>4101</v>
      </c>
      <c r="B712" s="252" t="s">
        <v>1051</v>
      </c>
      <c r="C7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2" s="265">
        <f>VLOOKUP(Tabla3[[#This Row],[ID]],Campos[],3,0)</f>
        <v>10</v>
      </c>
      <c r="E712" s="265">
        <f>VLOOKUP(Tabla3[[#This Row],[ID]],Campos[],5,0)</f>
        <v>5</v>
      </c>
      <c r="F712" s="275" t="str">
        <f>MID(Tabla3[[#This Row],[ID]],1,3)</f>
        <v>HT2</v>
      </c>
    </row>
    <row r="713" spans="1:6">
      <c r="A713" s="274">
        <f>'0.Datos Contacto'!$C$3</f>
        <v>4101</v>
      </c>
      <c r="B713" s="252" t="s">
        <v>1052</v>
      </c>
      <c r="C7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3" s="265">
        <f>VLOOKUP(Tabla3[[#This Row],[ID]],Campos[],3,0)</f>
        <v>10</v>
      </c>
      <c r="E713" s="265">
        <f>VLOOKUP(Tabla3[[#This Row],[ID]],Campos[],5,0)</f>
        <v>6</v>
      </c>
      <c r="F713" s="275" t="str">
        <f>MID(Tabla3[[#This Row],[ID]],1,3)</f>
        <v>HT2</v>
      </c>
    </row>
    <row r="714" spans="1:6">
      <c r="A714" s="274">
        <f>'0.Datos Contacto'!$C$3</f>
        <v>4101</v>
      </c>
      <c r="B714" s="252" t="s">
        <v>1053</v>
      </c>
      <c r="C7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4" s="265">
        <f>VLOOKUP(Tabla3[[#This Row],[ID]],Campos[],3,0)</f>
        <v>10</v>
      </c>
      <c r="E714" s="265">
        <f>VLOOKUP(Tabla3[[#This Row],[ID]],Campos[],5,0)</f>
        <v>7</v>
      </c>
      <c r="F714" s="275" t="str">
        <f>MID(Tabla3[[#This Row],[ID]],1,3)</f>
        <v>HT2</v>
      </c>
    </row>
    <row r="715" spans="1:6">
      <c r="A715" s="274">
        <f>'0.Datos Contacto'!$C$3</f>
        <v>4101</v>
      </c>
      <c r="B715" s="252" t="s">
        <v>1054</v>
      </c>
      <c r="C7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5" s="265">
        <f>VLOOKUP(Tabla3[[#This Row],[ID]],Campos[],3,0)</f>
        <v>10</v>
      </c>
      <c r="E715" s="265">
        <f>VLOOKUP(Tabla3[[#This Row],[ID]],Campos[],5,0)</f>
        <v>8</v>
      </c>
      <c r="F715" s="275" t="str">
        <f>MID(Tabla3[[#This Row],[ID]],1,3)</f>
        <v>HT2</v>
      </c>
    </row>
    <row r="716" spans="1:6">
      <c r="A716" s="274">
        <f>'0.Datos Contacto'!$C$3</f>
        <v>4101</v>
      </c>
      <c r="B716" s="252" t="s">
        <v>1055</v>
      </c>
      <c r="C7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6" s="265">
        <f>VLOOKUP(Tabla3[[#This Row],[ID]],Campos[],3,0)</f>
        <v>10</v>
      </c>
      <c r="E716" s="265">
        <f>VLOOKUP(Tabla3[[#This Row],[ID]],Campos[],5,0)</f>
        <v>9</v>
      </c>
      <c r="F716" s="275" t="str">
        <f>MID(Tabla3[[#This Row],[ID]],1,3)</f>
        <v>HT2</v>
      </c>
    </row>
    <row r="717" spans="1:6">
      <c r="A717" s="274">
        <f>'0.Datos Contacto'!$C$3</f>
        <v>4101</v>
      </c>
      <c r="B717" s="252" t="s">
        <v>1056</v>
      </c>
      <c r="C7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7" s="265">
        <f>VLOOKUP(Tabla3[[#This Row],[ID]],Campos[],3,0)</f>
        <v>10</v>
      </c>
      <c r="E717" s="265">
        <f>VLOOKUP(Tabla3[[#This Row],[ID]],Campos[],5,0)</f>
        <v>10</v>
      </c>
      <c r="F717" s="275" t="str">
        <f>MID(Tabla3[[#This Row],[ID]],1,3)</f>
        <v>HT2</v>
      </c>
    </row>
    <row r="718" spans="1:6">
      <c r="A718" s="274">
        <f>'0.Datos Contacto'!$C$3</f>
        <v>4101</v>
      </c>
      <c r="B718" s="252" t="s">
        <v>1057</v>
      </c>
      <c r="C7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8" s="265">
        <f>VLOOKUP(Tabla3[[#This Row],[ID]],Campos[],3,0)</f>
        <v>10</v>
      </c>
      <c r="E718" s="265">
        <f>VLOOKUP(Tabla3[[#This Row],[ID]],Campos[],5,0)</f>
        <v>11</v>
      </c>
      <c r="F718" s="275" t="str">
        <f>MID(Tabla3[[#This Row],[ID]],1,3)</f>
        <v>HT2</v>
      </c>
    </row>
    <row r="719" spans="1:6">
      <c r="A719" s="274">
        <f>'0.Datos Contacto'!$C$3</f>
        <v>4101</v>
      </c>
      <c r="B719" s="252" t="s">
        <v>1058</v>
      </c>
      <c r="C7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19" s="265">
        <f>VLOOKUP(Tabla3[[#This Row],[ID]],Campos[],3,0)</f>
        <v>10</v>
      </c>
      <c r="E719" s="265">
        <f>VLOOKUP(Tabla3[[#This Row],[ID]],Campos[],5,0)</f>
        <v>12</v>
      </c>
      <c r="F719" s="275" t="str">
        <f>MID(Tabla3[[#This Row],[ID]],1,3)</f>
        <v>HT2</v>
      </c>
    </row>
    <row r="720" spans="1:6">
      <c r="A720" s="274">
        <f>'0.Datos Contacto'!$C$3</f>
        <v>4101</v>
      </c>
      <c r="B720" s="252" t="s">
        <v>1059</v>
      </c>
      <c r="C7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0" s="265">
        <f>VLOOKUP(Tabla3[[#This Row],[ID]],Campos[],3,0)</f>
        <v>10</v>
      </c>
      <c r="E720" s="265">
        <f>VLOOKUP(Tabla3[[#This Row],[ID]],Campos[],5,0)</f>
        <v>13</v>
      </c>
      <c r="F720" s="275" t="str">
        <f>MID(Tabla3[[#This Row],[ID]],1,3)</f>
        <v>HT2</v>
      </c>
    </row>
    <row r="721" spans="1:6">
      <c r="A721" s="274">
        <f>'0.Datos Contacto'!$C$3</f>
        <v>4101</v>
      </c>
      <c r="B721" s="252" t="s">
        <v>1060</v>
      </c>
      <c r="C7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1" s="265">
        <f>VLOOKUP(Tabla3[[#This Row],[ID]],Campos[],3,0)</f>
        <v>10</v>
      </c>
      <c r="E721" s="265">
        <f>VLOOKUP(Tabla3[[#This Row],[ID]],Campos[],5,0)</f>
        <v>14</v>
      </c>
      <c r="F721" s="275" t="str">
        <f>MID(Tabla3[[#This Row],[ID]],1,3)</f>
        <v>HT2</v>
      </c>
    </row>
    <row r="722" spans="1:6">
      <c r="A722" s="274">
        <f>'0.Datos Contacto'!$C$3</f>
        <v>4101</v>
      </c>
      <c r="B722" s="252" t="s">
        <v>1061</v>
      </c>
      <c r="C7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2" s="265">
        <f>VLOOKUP(Tabla3[[#This Row],[ID]],Campos[],3,0)</f>
        <v>10</v>
      </c>
      <c r="E722" s="265">
        <f>VLOOKUP(Tabla3[[#This Row],[ID]],Campos[],5,0)</f>
        <v>15</v>
      </c>
      <c r="F722" s="275" t="str">
        <f>MID(Tabla3[[#This Row],[ID]],1,3)</f>
        <v>HT2</v>
      </c>
    </row>
    <row r="723" spans="1:6">
      <c r="A723" s="274">
        <f>'0.Datos Contacto'!$C$3</f>
        <v>4101</v>
      </c>
      <c r="B723" s="252" t="s">
        <v>1062</v>
      </c>
      <c r="C7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3" s="265">
        <f>VLOOKUP(Tabla3[[#This Row],[ID]],Campos[],3,0)</f>
        <v>10</v>
      </c>
      <c r="E723" s="265">
        <f>VLOOKUP(Tabla3[[#This Row],[ID]],Campos[],5,0)</f>
        <v>16</v>
      </c>
      <c r="F723" s="275" t="str">
        <f>MID(Tabla3[[#This Row],[ID]],1,3)</f>
        <v>HT2</v>
      </c>
    </row>
    <row r="724" spans="1:6">
      <c r="A724" s="274">
        <f>'0.Datos Contacto'!$C$3</f>
        <v>4101</v>
      </c>
      <c r="B724" s="252" t="s">
        <v>1063</v>
      </c>
      <c r="C7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4" s="265">
        <f>VLOOKUP(Tabla3[[#This Row],[ID]],Campos[],3,0)</f>
        <v>10</v>
      </c>
      <c r="E724" s="265">
        <f>VLOOKUP(Tabla3[[#This Row],[ID]],Campos[],5,0)</f>
        <v>17</v>
      </c>
      <c r="F724" s="275" t="str">
        <f>MID(Tabla3[[#This Row],[ID]],1,3)</f>
        <v>HT2</v>
      </c>
    </row>
    <row r="725" spans="1:6">
      <c r="A725" s="274">
        <f>'0.Datos Contacto'!$C$3</f>
        <v>4101</v>
      </c>
      <c r="B725" s="252" t="s">
        <v>1064</v>
      </c>
      <c r="C7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5" s="265">
        <f>VLOOKUP(Tabla3[[#This Row],[ID]],Campos[],3,0)</f>
        <v>10</v>
      </c>
      <c r="E725" s="265">
        <f>VLOOKUP(Tabla3[[#This Row],[ID]],Campos[],5,0)</f>
        <v>18</v>
      </c>
      <c r="F725" s="275" t="str">
        <f>MID(Tabla3[[#This Row],[ID]],1,3)</f>
        <v>HT2</v>
      </c>
    </row>
    <row r="726" spans="1:6">
      <c r="A726" s="274">
        <f>'0.Datos Contacto'!$C$3</f>
        <v>4101</v>
      </c>
      <c r="B726" s="252" t="s">
        <v>1065</v>
      </c>
      <c r="C7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6" s="265">
        <f>VLOOKUP(Tabla3[[#This Row],[ID]],Campos[],3,0)</f>
        <v>10</v>
      </c>
      <c r="E726" s="265">
        <f>VLOOKUP(Tabla3[[#This Row],[ID]],Campos[],5,0)</f>
        <v>19</v>
      </c>
      <c r="F726" s="275" t="str">
        <f>MID(Tabla3[[#This Row],[ID]],1,3)</f>
        <v>HT2</v>
      </c>
    </row>
    <row r="727" spans="1:6">
      <c r="A727" s="274">
        <f>'0.Datos Contacto'!$C$3</f>
        <v>4101</v>
      </c>
      <c r="B727" s="252" t="s">
        <v>1066</v>
      </c>
      <c r="C7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7" s="265">
        <f>VLOOKUP(Tabla3[[#This Row],[ID]],Campos[],3,0)</f>
        <v>10</v>
      </c>
      <c r="E727" s="265">
        <f>VLOOKUP(Tabla3[[#This Row],[ID]],Campos[],5,0)</f>
        <v>20</v>
      </c>
      <c r="F727" s="275" t="str">
        <f>MID(Tabla3[[#This Row],[ID]],1,3)</f>
        <v>HT2</v>
      </c>
    </row>
    <row r="728" spans="1:6">
      <c r="A728" s="274">
        <f>'0.Datos Contacto'!$C$3</f>
        <v>4101</v>
      </c>
      <c r="B728" s="252" t="s">
        <v>1067</v>
      </c>
      <c r="C7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8" s="265">
        <f>VLOOKUP(Tabla3[[#This Row],[ID]],Campos[],3,0)</f>
        <v>10</v>
      </c>
      <c r="E728" s="265">
        <f>VLOOKUP(Tabla3[[#This Row],[ID]],Campos[],5,0)</f>
        <v>21</v>
      </c>
      <c r="F728" s="275" t="str">
        <f>MID(Tabla3[[#This Row],[ID]],1,3)</f>
        <v>HT2</v>
      </c>
    </row>
    <row r="729" spans="1:6">
      <c r="A729" s="274">
        <f>'0.Datos Contacto'!$C$3</f>
        <v>4101</v>
      </c>
      <c r="B729" s="252" t="s">
        <v>1068</v>
      </c>
      <c r="C7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29" s="265">
        <f>VLOOKUP(Tabla3[[#This Row],[ID]],Campos[],3,0)</f>
        <v>10</v>
      </c>
      <c r="E729" s="265">
        <f>VLOOKUP(Tabla3[[#This Row],[ID]],Campos[],5,0)</f>
        <v>22</v>
      </c>
      <c r="F729" s="275" t="str">
        <f>MID(Tabla3[[#This Row],[ID]],1,3)</f>
        <v>HT2</v>
      </c>
    </row>
    <row r="730" spans="1:6">
      <c r="A730" s="274">
        <f>'0.Datos Contacto'!$C$3</f>
        <v>4101</v>
      </c>
      <c r="B730" s="252" t="s">
        <v>1069</v>
      </c>
      <c r="C7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30" s="265">
        <f>VLOOKUP(Tabla3[[#This Row],[ID]],Campos[],3,0)</f>
        <v>10</v>
      </c>
      <c r="E730" s="265">
        <f>VLOOKUP(Tabla3[[#This Row],[ID]],Campos[],5,0)</f>
        <v>23</v>
      </c>
      <c r="F730" s="275" t="str">
        <f>MID(Tabla3[[#This Row],[ID]],1,3)</f>
        <v>HT2</v>
      </c>
    </row>
    <row r="731" spans="1:6">
      <c r="A731" s="274">
        <f>'0.Datos Contacto'!$C$3</f>
        <v>4101</v>
      </c>
      <c r="B731" s="252" t="s">
        <v>1070</v>
      </c>
      <c r="C7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4254920926</v>
      </c>
      <c r="D731" s="265">
        <f>VLOOKUP(Tabla3[[#This Row],[ID]],Campos[],3,0)</f>
        <v>11</v>
      </c>
      <c r="E731" s="265">
        <f>VLOOKUP(Tabla3[[#This Row],[ID]],Campos[],5,0)</f>
        <v>3</v>
      </c>
      <c r="F731" s="275" t="str">
        <f>MID(Tabla3[[#This Row],[ID]],1,3)</f>
        <v>HT2</v>
      </c>
    </row>
    <row r="732" spans="1:6">
      <c r="A732" s="274">
        <f>'0.Datos Contacto'!$C$3</f>
        <v>4101</v>
      </c>
      <c r="B732" s="252" t="s">
        <v>1071</v>
      </c>
      <c r="C7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32" s="265">
        <f>VLOOKUP(Tabla3[[#This Row],[ID]],Campos[],3,0)</f>
        <v>11</v>
      </c>
      <c r="E732" s="265">
        <f>VLOOKUP(Tabla3[[#This Row],[ID]],Campos[],5,0)</f>
        <v>4</v>
      </c>
      <c r="F732" s="275" t="str">
        <f>MID(Tabla3[[#This Row],[ID]],1,3)</f>
        <v>HT2</v>
      </c>
    </row>
    <row r="733" spans="1:6">
      <c r="A733" s="274">
        <f>'0.Datos Contacto'!$C$3</f>
        <v>4101</v>
      </c>
      <c r="B733" s="252" t="s">
        <v>1072</v>
      </c>
      <c r="C7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33" s="265">
        <f>VLOOKUP(Tabla3[[#This Row],[ID]],Campos[],3,0)</f>
        <v>11</v>
      </c>
      <c r="E733" s="265">
        <f>VLOOKUP(Tabla3[[#This Row],[ID]],Campos[],5,0)</f>
        <v>5</v>
      </c>
      <c r="F733" s="275" t="str">
        <f>MID(Tabla3[[#This Row],[ID]],1,3)</f>
        <v>HT2</v>
      </c>
    </row>
    <row r="734" spans="1:6">
      <c r="A734" s="274">
        <f>'0.Datos Contacto'!$C$3</f>
        <v>4101</v>
      </c>
      <c r="B734" s="252" t="s">
        <v>1073</v>
      </c>
      <c r="C7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569562064</v>
      </c>
      <c r="D734" s="265">
        <f>VLOOKUP(Tabla3[[#This Row],[ID]],Campos[],3,0)</f>
        <v>11</v>
      </c>
      <c r="E734" s="265">
        <f>VLOOKUP(Tabla3[[#This Row],[ID]],Campos[],5,0)</f>
        <v>6</v>
      </c>
      <c r="F734" s="275" t="str">
        <f>MID(Tabla3[[#This Row],[ID]],1,3)</f>
        <v>HT2</v>
      </c>
    </row>
    <row r="735" spans="1:6">
      <c r="A735" s="274">
        <f>'0.Datos Contacto'!$C$3</f>
        <v>4101</v>
      </c>
      <c r="B735" s="252" t="s">
        <v>1074</v>
      </c>
      <c r="C7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3522317089.7199998</v>
      </c>
      <c r="D735" s="265">
        <f>VLOOKUP(Tabla3[[#This Row],[ID]],Campos[],3,0)</f>
        <v>11</v>
      </c>
      <c r="E735" s="265">
        <f>VLOOKUP(Tabla3[[#This Row],[ID]],Campos[],5,0)</f>
        <v>7</v>
      </c>
      <c r="F735" s="275" t="str">
        <f>MID(Tabla3[[#This Row],[ID]],1,3)</f>
        <v>HT2</v>
      </c>
    </row>
    <row r="736" spans="1:6">
      <c r="A736" s="274">
        <f>'0.Datos Contacto'!$C$3</f>
        <v>4101</v>
      </c>
      <c r="B736" s="252" t="s">
        <v>1075</v>
      </c>
      <c r="C7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36" s="265">
        <f>VLOOKUP(Tabla3[[#This Row],[ID]],Campos[],3,0)</f>
        <v>11</v>
      </c>
      <c r="E736" s="265">
        <f>VLOOKUP(Tabla3[[#This Row],[ID]],Campos[],5,0)</f>
        <v>8</v>
      </c>
      <c r="F736" s="275" t="str">
        <f>MID(Tabla3[[#This Row],[ID]],1,3)</f>
        <v>HT2</v>
      </c>
    </row>
    <row r="737" spans="1:6">
      <c r="A737" s="274">
        <f>'0.Datos Contacto'!$C$3</f>
        <v>4101</v>
      </c>
      <c r="B737" s="252" t="s">
        <v>1076</v>
      </c>
      <c r="C7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37" s="265">
        <f>VLOOKUP(Tabla3[[#This Row],[ID]],Campos[],3,0)</f>
        <v>11</v>
      </c>
      <c r="E737" s="265">
        <f>VLOOKUP(Tabla3[[#This Row],[ID]],Campos[],5,0)</f>
        <v>9</v>
      </c>
      <c r="F737" s="275" t="str">
        <f>MID(Tabla3[[#This Row],[ID]],1,3)</f>
        <v>HT2</v>
      </c>
    </row>
    <row r="738" spans="1:6">
      <c r="A738" s="274">
        <f>'0.Datos Contacto'!$C$3</f>
        <v>4101</v>
      </c>
      <c r="B738" s="252" t="s">
        <v>1077</v>
      </c>
      <c r="C7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86017295</v>
      </c>
      <c r="D738" s="265">
        <f>VLOOKUP(Tabla3[[#This Row],[ID]],Campos[],3,0)</f>
        <v>11</v>
      </c>
      <c r="E738" s="265">
        <f>VLOOKUP(Tabla3[[#This Row],[ID]],Campos[],5,0)</f>
        <v>10</v>
      </c>
      <c r="F738" s="275" t="str">
        <f>MID(Tabla3[[#This Row],[ID]],1,3)</f>
        <v>HT2</v>
      </c>
    </row>
    <row r="739" spans="1:6">
      <c r="A739" s="274">
        <f>'0.Datos Contacto'!$C$3</f>
        <v>4101</v>
      </c>
      <c r="B739" s="252" t="s">
        <v>1078</v>
      </c>
      <c r="C7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39" s="265">
        <f>VLOOKUP(Tabla3[[#This Row],[ID]],Campos[],3,0)</f>
        <v>11</v>
      </c>
      <c r="E739" s="265">
        <f>VLOOKUP(Tabla3[[#This Row],[ID]],Campos[],5,0)</f>
        <v>11</v>
      </c>
      <c r="F739" s="275" t="str">
        <f>MID(Tabla3[[#This Row],[ID]],1,3)</f>
        <v>HT2</v>
      </c>
    </row>
    <row r="740" spans="1:6">
      <c r="A740" s="274">
        <f>'0.Datos Contacto'!$C$3</f>
        <v>4101</v>
      </c>
      <c r="B740" s="252" t="s">
        <v>1079</v>
      </c>
      <c r="C7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0" s="265">
        <f>VLOOKUP(Tabla3[[#This Row],[ID]],Campos[],3,0)</f>
        <v>11</v>
      </c>
      <c r="E740" s="265">
        <f>VLOOKUP(Tabla3[[#This Row],[ID]],Campos[],5,0)</f>
        <v>12</v>
      </c>
      <c r="F740" s="275" t="str">
        <f>MID(Tabla3[[#This Row],[ID]],1,3)</f>
        <v>HT2</v>
      </c>
    </row>
    <row r="741" spans="1:6">
      <c r="A741" s="274">
        <f>'0.Datos Contacto'!$C$3</f>
        <v>4101</v>
      </c>
      <c r="B741" s="252" t="s">
        <v>1080</v>
      </c>
      <c r="C7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741" s="265">
        <f>VLOOKUP(Tabla3[[#This Row],[ID]],Campos[],3,0)</f>
        <v>11</v>
      </c>
      <c r="E741" s="265">
        <f>VLOOKUP(Tabla3[[#This Row],[ID]],Campos[],5,0)</f>
        <v>13</v>
      </c>
      <c r="F741" s="275" t="str">
        <f>MID(Tabla3[[#This Row],[ID]],1,3)</f>
        <v>HT2</v>
      </c>
    </row>
    <row r="742" spans="1:6">
      <c r="A742" s="274">
        <f>'0.Datos Contacto'!$C$3</f>
        <v>4101</v>
      </c>
      <c r="B742" s="252" t="s">
        <v>1081</v>
      </c>
      <c r="C7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742" s="265">
        <f>VLOOKUP(Tabla3[[#This Row],[ID]],Campos[],3,0)</f>
        <v>11</v>
      </c>
      <c r="E742" s="265">
        <f>VLOOKUP(Tabla3[[#This Row],[ID]],Campos[],5,0)</f>
        <v>14</v>
      </c>
      <c r="F742" s="275" t="str">
        <f>MID(Tabla3[[#This Row],[ID]],1,3)</f>
        <v>HT2</v>
      </c>
    </row>
    <row r="743" spans="1:6">
      <c r="A743" s="274">
        <f>'0.Datos Contacto'!$C$3</f>
        <v>4101</v>
      </c>
      <c r="B743" s="252" t="s">
        <v>1082</v>
      </c>
      <c r="C7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743" s="265">
        <f>VLOOKUP(Tabla3[[#This Row],[ID]],Campos[],3,0)</f>
        <v>11</v>
      </c>
      <c r="E743" s="265">
        <f>VLOOKUP(Tabla3[[#This Row],[ID]],Campos[],5,0)</f>
        <v>15</v>
      </c>
      <c r="F743" s="275" t="str">
        <f>MID(Tabla3[[#This Row],[ID]],1,3)</f>
        <v>HT2</v>
      </c>
    </row>
    <row r="744" spans="1:6">
      <c r="A744" s="274">
        <f>'0.Datos Contacto'!$C$3</f>
        <v>4101</v>
      </c>
      <c r="B744" s="252" t="s">
        <v>1083</v>
      </c>
      <c r="C7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4" s="265">
        <f>VLOOKUP(Tabla3[[#This Row],[ID]],Campos[],3,0)</f>
        <v>11</v>
      </c>
      <c r="E744" s="265">
        <f>VLOOKUP(Tabla3[[#This Row],[ID]],Campos[],5,0)</f>
        <v>16</v>
      </c>
      <c r="F744" s="275" t="str">
        <f>MID(Tabla3[[#This Row],[ID]],1,3)</f>
        <v>HT2</v>
      </c>
    </row>
    <row r="745" spans="1:6">
      <c r="A745" s="274">
        <f>'0.Datos Contacto'!$C$3</f>
        <v>4101</v>
      </c>
      <c r="B745" s="252" t="s">
        <v>1084</v>
      </c>
      <c r="C7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5" s="265">
        <f>VLOOKUP(Tabla3[[#This Row],[ID]],Campos[],3,0)</f>
        <v>11</v>
      </c>
      <c r="E745" s="265">
        <f>VLOOKUP(Tabla3[[#This Row],[ID]],Campos[],5,0)</f>
        <v>17</v>
      </c>
      <c r="F745" s="275" t="str">
        <f>MID(Tabla3[[#This Row],[ID]],1,3)</f>
        <v>HT2</v>
      </c>
    </row>
    <row r="746" spans="1:6">
      <c r="A746" s="274">
        <f>'0.Datos Contacto'!$C$3</f>
        <v>4101</v>
      </c>
      <c r="B746" s="252" t="s">
        <v>1085</v>
      </c>
      <c r="C7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6" s="265">
        <f>VLOOKUP(Tabla3[[#This Row],[ID]],Campos[],3,0)</f>
        <v>11</v>
      </c>
      <c r="E746" s="265">
        <f>VLOOKUP(Tabla3[[#This Row],[ID]],Campos[],5,0)</f>
        <v>18</v>
      </c>
      <c r="F746" s="275" t="str">
        <f>MID(Tabla3[[#This Row],[ID]],1,3)</f>
        <v>HT2</v>
      </c>
    </row>
    <row r="747" spans="1:6">
      <c r="A747" s="274">
        <f>'0.Datos Contacto'!$C$3</f>
        <v>4101</v>
      </c>
      <c r="B747" s="252" t="s">
        <v>1086</v>
      </c>
      <c r="C7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7" s="265">
        <f>VLOOKUP(Tabla3[[#This Row],[ID]],Campos[],3,0)</f>
        <v>11</v>
      </c>
      <c r="E747" s="265">
        <f>VLOOKUP(Tabla3[[#This Row],[ID]],Campos[],5,0)</f>
        <v>19</v>
      </c>
      <c r="F747" s="275" t="str">
        <f>MID(Tabla3[[#This Row],[ID]],1,3)</f>
        <v>HT2</v>
      </c>
    </row>
    <row r="748" spans="1:6">
      <c r="A748" s="274">
        <f>'0.Datos Contacto'!$C$3</f>
        <v>4101</v>
      </c>
      <c r="B748" s="252" t="s">
        <v>1087</v>
      </c>
      <c r="C7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8" s="265">
        <f>VLOOKUP(Tabla3[[#This Row],[ID]],Campos[],3,0)</f>
        <v>11</v>
      </c>
      <c r="E748" s="265">
        <f>VLOOKUP(Tabla3[[#This Row],[ID]],Campos[],5,0)</f>
        <v>20</v>
      </c>
      <c r="F748" s="275" t="str">
        <f>MID(Tabla3[[#This Row],[ID]],1,3)</f>
        <v>HT2</v>
      </c>
    </row>
    <row r="749" spans="1:6">
      <c r="A749" s="274">
        <f>'0.Datos Contacto'!$C$3</f>
        <v>4101</v>
      </c>
      <c r="B749" s="252" t="s">
        <v>1088</v>
      </c>
      <c r="C7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49" s="265">
        <f>VLOOKUP(Tabla3[[#This Row],[ID]],Campos[],3,0)</f>
        <v>11</v>
      </c>
      <c r="E749" s="265">
        <f>VLOOKUP(Tabla3[[#This Row],[ID]],Campos[],5,0)</f>
        <v>21</v>
      </c>
      <c r="F749" s="275" t="str">
        <f>MID(Tabla3[[#This Row],[ID]],1,3)</f>
        <v>HT2</v>
      </c>
    </row>
    <row r="750" spans="1:6">
      <c r="A750" s="274">
        <f>'0.Datos Contacto'!$C$3</f>
        <v>4101</v>
      </c>
      <c r="B750" s="252" t="s">
        <v>1089</v>
      </c>
      <c r="C7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50" s="265">
        <f>VLOOKUP(Tabla3[[#This Row],[ID]],Campos[],3,0)</f>
        <v>11</v>
      </c>
      <c r="E750" s="265">
        <f>VLOOKUP(Tabla3[[#This Row],[ID]],Campos[],5,0)</f>
        <v>22</v>
      </c>
      <c r="F750" s="275" t="str">
        <f>MID(Tabla3[[#This Row],[ID]],1,3)</f>
        <v>HT2</v>
      </c>
    </row>
    <row r="751" spans="1:6">
      <c r="A751" s="274">
        <f>'0.Datos Contacto'!$C$3</f>
        <v>4101</v>
      </c>
      <c r="B751" s="252" t="s">
        <v>1090</v>
      </c>
      <c r="C7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10922108989.719999</v>
      </c>
      <c r="D751" s="265">
        <f>VLOOKUP(Tabla3[[#This Row],[ID]],Campos[],3,0)</f>
        <v>11</v>
      </c>
      <c r="E751" s="265">
        <f>VLOOKUP(Tabla3[[#This Row],[ID]],Campos[],5,0)</f>
        <v>23</v>
      </c>
      <c r="F751" s="275" t="str">
        <f>MID(Tabla3[[#This Row],[ID]],1,3)</f>
        <v>HT2</v>
      </c>
    </row>
    <row r="752" spans="1:6">
      <c r="A752" s="274">
        <f>'0.Datos Contacto'!$C$3</f>
        <v>4101</v>
      </c>
      <c r="B752" s="252" t="s">
        <v>1091</v>
      </c>
      <c r="C7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4255433333.96</v>
      </c>
      <c r="D752" s="265">
        <f>VLOOKUP(Tabla3[[#This Row],[ID]],Campos[],3,0)</f>
        <v>12</v>
      </c>
      <c r="E752" s="265">
        <f>VLOOKUP(Tabla3[[#This Row],[ID]],Campos[],5,0)</f>
        <v>3</v>
      </c>
      <c r="F752" s="275" t="str">
        <f>MID(Tabla3[[#This Row],[ID]],1,3)</f>
        <v>HT2</v>
      </c>
    </row>
    <row r="753" spans="1:6">
      <c r="A753" s="274">
        <f>'0.Datos Contacto'!$C$3</f>
        <v>4101</v>
      </c>
      <c r="B753" s="252" t="s">
        <v>1092</v>
      </c>
      <c r="C7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53" s="265">
        <f>VLOOKUP(Tabla3[[#This Row],[ID]],Campos[],3,0)</f>
        <v>12</v>
      </c>
      <c r="E753" s="265">
        <f>VLOOKUP(Tabla3[[#This Row],[ID]],Campos[],5,0)</f>
        <v>4</v>
      </c>
      <c r="F753" s="275" t="str">
        <f>MID(Tabla3[[#This Row],[ID]],1,3)</f>
        <v>HT2</v>
      </c>
    </row>
    <row r="754" spans="1:6">
      <c r="A754" s="274">
        <f>'0.Datos Contacto'!$C$3</f>
        <v>4101</v>
      </c>
      <c r="B754" s="252" t="s">
        <v>1093</v>
      </c>
      <c r="C7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54" s="265">
        <f>VLOOKUP(Tabla3[[#This Row],[ID]],Campos[],3,0)</f>
        <v>12</v>
      </c>
      <c r="E754" s="265">
        <f>VLOOKUP(Tabla3[[#This Row],[ID]],Campos[],5,0)</f>
        <v>5</v>
      </c>
      <c r="F754" s="275" t="str">
        <f>MID(Tabla3[[#This Row],[ID]],1,3)</f>
        <v>HT2</v>
      </c>
    </row>
    <row r="755" spans="1:6">
      <c r="A755" s="274">
        <f>'0.Datos Contacto'!$C$3</f>
        <v>4101</v>
      </c>
      <c r="B755" s="252" t="s">
        <v>1094</v>
      </c>
      <c r="C7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573465464</v>
      </c>
      <c r="D755" s="265">
        <f>VLOOKUP(Tabla3[[#This Row],[ID]],Campos[],3,0)</f>
        <v>12</v>
      </c>
      <c r="E755" s="265">
        <f>VLOOKUP(Tabla3[[#This Row],[ID]],Campos[],5,0)</f>
        <v>6</v>
      </c>
      <c r="F755" s="275" t="str">
        <f>MID(Tabla3[[#This Row],[ID]],1,3)</f>
        <v>HT2</v>
      </c>
    </row>
    <row r="756" spans="1:6">
      <c r="A756" s="274">
        <f>'0.Datos Contacto'!$C$3</f>
        <v>4101</v>
      </c>
      <c r="B756" s="252" t="s">
        <v>1095</v>
      </c>
      <c r="C7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3538807062.1399999</v>
      </c>
      <c r="D756" s="265">
        <f>VLOOKUP(Tabla3[[#This Row],[ID]],Campos[],3,0)</f>
        <v>12</v>
      </c>
      <c r="E756" s="265">
        <f>VLOOKUP(Tabla3[[#This Row],[ID]],Campos[],5,0)</f>
        <v>7</v>
      </c>
      <c r="F756" s="275" t="str">
        <f>MID(Tabla3[[#This Row],[ID]],1,3)</f>
        <v>HT2</v>
      </c>
    </row>
    <row r="757" spans="1:6">
      <c r="A757" s="274">
        <f>'0.Datos Contacto'!$C$3</f>
        <v>4101</v>
      </c>
      <c r="B757" s="252" t="s">
        <v>1096</v>
      </c>
      <c r="C7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57" s="265">
        <f>VLOOKUP(Tabla3[[#This Row],[ID]],Campos[],3,0)</f>
        <v>12</v>
      </c>
      <c r="E757" s="265">
        <f>VLOOKUP(Tabla3[[#This Row],[ID]],Campos[],5,0)</f>
        <v>8</v>
      </c>
      <c r="F757" s="275" t="str">
        <f>MID(Tabla3[[#This Row],[ID]],1,3)</f>
        <v>HT2</v>
      </c>
    </row>
    <row r="758" spans="1:6">
      <c r="A758" s="274">
        <f>'0.Datos Contacto'!$C$3</f>
        <v>4101</v>
      </c>
      <c r="B758" s="252" t="s">
        <v>1097</v>
      </c>
      <c r="C7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58" s="265">
        <f>VLOOKUP(Tabla3[[#This Row],[ID]],Campos[],3,0)</f>
        <v>12</v>
      </c>
      <c r="E758" s="265">
        <f>VLOOKUP(Tabla3[[#This Row],[ID]],Campos[],5,0)</f>
        <v>9</v>
      </c>
      <c r="F758" s="275" t="str">
        <f>MID(Tabla3[[#This Row],[ID]],1,3)</f>
        <v>HT2</v>
      </c>
    </row>
    <row r="759" spans="1:6">
      <c r="A759" s="274">
        <f>'0.Datos Contacto'!$C$3</f>
        <v>4101</v>
      </c>
      <c r="B759" s="252" t="s">
        <v>1098</v>
      </c>
      <c r="C7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3370243877.3000002</v>
      </c>
      <c r="D759" s="265">
        <f>VLOOKUP(Tabla3[[#This Row],[ID]],Campos[],3,0)</f>
        <v>12</v>
      </c>
      <c r="E759" s="265">
        <f>VLOOKUP(Tabla3[[#This Row],[ID]],Campos[],5,0)</f>
        <v>10</v>
      </c>
      <c r="F759" s="275" t="str">
        <f>MID(Tabla3[[#This Row],[ID]],1,3)</f>
        <v>HT2</v>
      </c>
    </row>
    <row r="760" spans="1:6">
      <c r="A760" s="274">
        <f>'0.Datos Contacto'!$C$3</f>
        <v>4101</v>
      </c>
      <c r="B760" s="252" t="s">
        <v>1099</v>
      </c>
      <c r="C7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60" s="265">
        <f>VLOOKUP(Tabla3[[#This Row],[ID]],Campos[],3,0)</f>
        <v>12</v>
      </c>
      <c r="E760" s="265">
        <f>VLOOKUP(Tabla3[[#This Row],[ID]],Campos[],5,0)</f>
        <v>11</v>
      </c>
      <c r="F760" s="275" t="str">
        <f>MID(Tabla3[[#This Row],[ID]],1,3)</f>
        <v>HT2</v>
      </c>
    </row>
    <row r="761" spans="1:6">
      <c r="A761" s="274">
        <f>'0.Datos Contacto'!$C$3</f>
        <v>4101</v>
      </c>
      <c r="B761" s="252" t="s">
        <v>1100</v>
      </c>
      <c r="C7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61" s="265">
        <f>VLOOKUP(Tabla3[[#This Row],[ID]],Campos[],3,0)</f>
        <v>12</v>
      </c>
      <c r="E761" s="265">
        <f>VLOOKUP(Tabla3[[#This Row],[ID]],Campos[],5,0)</f>
        <v>12</v>
      </c>
      <c r="F761" s="275" t="str">
        <f>MID(Tabla3[[#This Row],[ID]],1,3)</f>
        <v>HT2</v>
      </c>
    </row>
    <row r="762" spans="1:6">
      <c r="A762" s="274">
        <f>'0.Datos Contacto'!$C$3</f>
        <v>4101</v>
      </c>
      <c r="B762" s="252" t="s">
        <v>1101</v>
      </c>
      <c r="C7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762" s="265">
        <f>VLOOKUP(Tabla3[[#This Row],[ID]],Campos[],3,0)</f>
        <v>12</v>
      </c>
      <c r="E762" s="265">
        <f>VLOOKUP(Tabla3[[#This Row],[ID]],Campos[],5,0)</f>
        <v>13</v>
      </c>
      <c r="F762" s="275" t="str">
        <f>MID(Tabla3[[#This Row],[ID]],1,3)</f>
        <v>HT2</v>
      </c>
    </row>
    <row r="763" spans="1:6">
      <c r="A763" s="274">
        <f>'0.Datos Contacto'!$C$3</f>
        <v>4101</v>
      </c>
      <c r="B763" s="252" t="s">
        <v>1102</v>
      </c>
      <c r="C7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763" s="265">
        <f>VLOOKUP(Tabla3[[#This Row],[ID]],Campos[],3,0)</f>
        <v>12</v>
      </c>
      <c r="E763" s="265">
        <f>VLOOKUP(Tabla3[[#This Row],[ID]],Campos[],5,0)</f>
        <v>14</v>
      </c>
      <c r="F763" s="275" t="str">
        <f>MID(Tabla3[[#This Row],[ID]],1,3)</f>
        <v>HT2</v>
      </c>
    </row>
    <row r="764" spans="1:6">
      <c r="A764" s="274">
        <f>'0.Datos Contacto'!$C$3</f>
        <v>4101</v>
      </c>
      <c r="B764" s="252" t="s">
        <v>1103</v>
      </c>
      <c r="C7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764" s="265">
        <f>VLOOKUP(Tabla3[[#This Row],[ID]],Campos[],3,0)</f>
        <v>12</v>
      </c>
      <c r="E764" s="265">
        <f>VLOOKUP(Tabla3[[#This Row],[ID]],Campos[],5,0)</f>
        <v>15</v>
      </c>
      <c r="F764" s="275" t="str">
        <f>MID(Tabla3[[#This Row],[ID]],1,3)</f>
        <v>HT2</v>
      </c>
    </row>
    <row r="765" spans="1:6">
      <c r="A765" s="274">
        <f>'0.Datos Contacto'!$C$3</f>
        <v>4101</v>
      </c>
      <c r="B765" s="252" t="s">
        <v>1104</v>
      </c>
      <c r="C7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65" s="265">
        <f>VLOOKUP(Tabla3[[#This Row],[ID]],Campos[],3,0)</f>
        <v>12</v>
      </c>
      <c r="E765" s="265">
        <f>VLOOKUP(Tabla3[[#This Row],[ID]],Campos[],5,0)</f>
        <v>16</v>
      </c>
      <c r="F765" s="275" t="str">
        <f>MID(Tabla3[[#This Row],[ID]],1,3)</f>
        <v>HT2</v>
      </c>
    </row>
    <row r="766" spans="1:6">
      <c r="A766" s="274">
        <f>'0.Datos Contacto'!$C$3</f>
        <v>4101</v>
      </c>
      <c r="B766" s="252" t="s">
        <v>1105</v>
      </c>
      <c r="C7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66" s="265">
        <f>VLOOKUP(Tabla3[[#This Row],[ID]],Campos[],3,0)</f>
        <v>12</v>
      </c>
      <c r="E766" s="265">
        <f>VLOOKUP(Tabla3[[#This Row],[ID]],Campos[],5,0)</f>
        <v>17</v>
      </c>
      <c r="F766" s="275" t="str">
        <f>MID(Tabla3[[#This Row],[ID]],1,3)</f>
        <v>HT2</v>
      </c>
    </row>
    <row r="767" spans="1:6">
      <c r="A767" s="274">
        <f>'0.Datos Contacto'!$C$3</f>
        <v>4101</v>
      </c>
      <c r="B767" s="252" t="s">
        <v>1106</v>
      </c>
      <c r="C7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67" s="265">
        <f>VLOOKUP(Tabla3[[#This Row],[ID]],Campos[],3,0)</f>
        <v>12</v>
      </c>
      <c r="E767" s="265">
        <f>VLOOKUP(Tabla3[[#This Row],[ID]],Campos[],5,0)</f>
        <v>18</v>
      </c>
      <c r="F767" s="275" t="str">
        <f>MID(Tabla3[[#This Row],[ID]],1,3)</f>
        <v>HT2</v>
      </c>
    </row>
    <row r="768" spans="1:6">
      <c r="A768" s="274">
        <f>'0.Datos Contacto'!$C$3</f>
        <v>4101</v>
      </c>
      <c r="B768" s="252" t="s">
        <v>1107</v>
      </c>
      <c r="C7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68" s="265">
        <f>VLOOKUP(Tabla3[[#This Row],[ID]],Campos[],3,0)</f>
        <v>12</v>
      </c>
      <c r="E768" s="265">
        <f>VLOOKUP(Tabla3[[#This Row],[ID]],Campos[],5,0)</f>
        <v>19</v>
      </c>
      <c r="F768" s="275" t="str">
        <f>MID(Tabla3[[#This Row],[ID]],1,3)</f>
        <v>HT2</v>
      </c>
    </row>
    <row r="769" spans="1:6">
      <c r="A769" s="274">
        <f>'0.Datos Contacto'!$C$3</f>
        <v>4101</v>
      </c>
      <c r="B769" s="252" t="s">
        <v>1108</v>
      </c>
      <c r="C7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69" s="265">
        <f>VLOOKUP(Tabla3[[#This Row],[ID]],Campos[],3,0)</f>
        <v>12</v>
      </c>
      <c r="E769" s="265">
        <f>VLOOKUP(Tabla3[[#This Row],[ID]],Campos[],5,0)</f>
        <v>20</v>
      </c>
      <c r="F769" s="275" t="str">
        <f>MID(Tabla3[[#This Row],[ID]],1,3)</f>
        <v>HT2</v>
      </c>
    </row>
    <row r="770" spans="1:6">
      <c r="A770" s="274">
        <f>'0.Datos Contacto'!$C$3</f>
        <v>4101</v>
      </c>
      <c r="B770" s="252" t="s">
        <v>1109</v>
      </c>
      <c r="C7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70" s="265">
        <f>VLOOKUP(Tabla3[[#This Row],[ID]],Campos[],3,0)</f>
        <v>12</v>
      </c>
      <c r="E770" s="265">
        <f>VLOOKUP(Tabla3[[#This Row],[ID]],Campos[],5,0)</f>
        <v>21</v>
      </c>
      <c r="F770" s="275" t="str">
        <f>MID(Tabla3[[#This Row],[ID]],1,3)</f>
        <v>HT2</v>
      </c>
    </row>
    <row r="771" spans="1:6">
      <c r="A771" s="274">
        <f>'0.Datos Contacto'!$C$3</f>
        <v>4101</v>
      </c>
      <c r="B771" s="252" t="s">
        <v>1110</v>
      </c>
      <c r="C7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71" s="265">
        <f>VLOOKUP(Tabla3[[#This Row],[ID]],Campos[],3,0)</f>
        <v>12</v>
      </c>
      <c r="E771" s="265">
        <f>VLOOKUP(Tabla3[[#This Row],[ID]],Campos[],5,0)</f>
        <v>22</v>
      </c>
      <c r="F771" s="275" t="str">
        <f>MID(Tabla3[[#This Row],[ID]],1,3)</f>
        <v>HT2</v>
      </c>
    </row>
    <row r="772" spans="1:6">
      <c r="A772" s="274">
        <f>'0.Datos Contacto'!$C$3</f>
        <v>4101</v>
      </c>
      <c r="B772" s="252" t="s">
        <v>1111</v>
      </c>
      <c r="C7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14227241352.400002</v>
      </c>
      <c r="D772" s="265">
        <f>VLOOKUP(Tabla3[[#This Row],[ID]],Campos[],3,0)</f>
        <v>12</v>
      </c>
      <c r="E772" s="265">
        <f>VLOOKUP(Tabla3[[#This Row],[ID]],Campos[],5,0)</f>
        <v>23</v>
      </c>
      <c r="F772" s="275" t="str">
        <f>MID(Tabla3[[#This Row],[ID]],1,3)</f>
        <v>HT2</v>
      </c>
    </row>
    <row r="773" spans="1:6">
      <c r="A773" s="274">
        <f>'0.Datos Contacto'!$C$3</f>
        <v>4101</v>
      </c>
      <c r="B773" s="252" t="s">
        <v>1112</v>
      </c>
      <c r="C7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4254920926</v>
      </c>
      <c r="D773" s="265">
        <f>VLOOKUP(Tabla3[[#This Row],[ID]],Campos[],3,0)</f>
        <v>14</v>
      </c>
      <c r="E773" s="265">
        <f>VLOOKUP(Tabla3[[#This Row],[ID]],Campos[],5,0)</f>
        <v>3</v>
      </c>
      <c r="F773" s="275" t="str">
        <f>MID(Tabla3[[#This Row],[ID]],1,3)</f>
        <v>HT2</v>
      </c>
    </row>
    <row r="774" spans="1:6">
      <c r="A774" s="274">
        <f>'0.Datos Contacto'!$C$3</f>
        <v>4101</v>
      </c>
      <c r="B774" s="252" t="s">
        <v>1113</v>
      </c>
      <c r="C7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74" s="265">
        <f>VLOOKUP(Tabla3[[#This Row],[ID]],Campos[],3,0)</f>
        <v>14</v>
      </c>
      <c r="E774" s="265">
        <f>VLOOKUP(Tabla3[[#This Row],[ID]],Campos[],5,0)</f>
        <v>4</v>
      </c>
      <c r="F774" s="275" t="str">
        <f>MID(Tabla3[[#This Row],[ID]],1,3)</f>
        <v>HT2</v>
      </c>
    </row>
    <row r="775" spans="1:6">
      <c r="A775" s="274">
        <f>'0.Datos Contacto'!$C$3</f>
        <v>4101</v>
      </c>
      <c r="B775" s="252" t="s">
        <v>1114</v>
      </c>
      <c r="C7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75" s="265">
        <f>VLOOKUP(Tabla3[[#This Row],[ID]],Campos[],3,0)</f>
        <v>14</v>
      </c>
      <c r="E775" s="265">
        <f>VLOOKUP(Tabla3[[#This Row],[ID]],Campos[],5,0)</f>
        <v>5</v>
      </c>
      <c r="F775" s="275" t="str">
        <f>MID(Tabla3[[#This Row],[ID]],1,3)</f>
        <v>HT2</v>
      </c>
    </row>
    <row r="776" spans="1:6">
      <c r="A776" s="274">
        <f>'0.Datos Contacto'!$C$3</f>
        <v>4101</v>
      </c>
      <c r="B776" s="252" t="s">
        <v>1115</v>
      </c>
      <c r="C7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76" s="265">
        <f>VLOOKUP(Tabla3[[#This Row],[ID]],Campos[],3,0)</f>
        <v>14</v>
      </c>
      <c r="E776" s="265">
        <f>VLOOKUP(Tabla3[[#This Row],[ID]],Campos[],5,0)</f>
        <v>6</v>
      </c>
      <c r="F776" s="275" t="str">
        <f>MID(Tabla3[[#This Row],[ID]],1,3)</f>
        <v>HT2</v>
      </c>
    </row>
    <row r="777" spans="1:6">
      <c r="A777" s="274">
        <f>'0.Datos Contacto'!$C$3</f>
        <v>4101</v>
      </c>
      <c r="B777" s="252" t="s">
        <v>1116</v>
      </c>
      <c r="C7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2160127547.7199998</v>
      </c>
      <c r="D777" s="265">
        <f>VLOOKUP(Tabla3[[#This Row],[ID]],Campos[],3,0)</f>
        <v>14</v>
      </c>
      <c r="E777" s="265">
        <f>VLOOKUP(Tabla3[[#This Row],[ID]],Campos[],5,0)</f>
        <v>7</v>
      </c>
      <c r="F777" s="275" t="str">
        <f>MID(Tabla3[[#This Row],[ID]],1,3)</f>
        <v>HT2</v>
      </c>
    </row>
    <row r="778" spans="1:6">
      <c r="A778" s="274">
        <f>'0.Datos Contacto'!$C$3</f>
        <v>4101</v>
      </c>
      <c r="B778" s="252" t="s">
        <v>1117</v>
      </c>
      <c r="C7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78" s="265">
        <f>VLOOKUP(Tabla3[[#This Row],[ID]],Campos[],3,0)</f>
        <v>14</v>
      </c>
      <c r="E778" s="265">
        <f>VLOOKUP(Tabla3[[#This Row],[ID]],Campos[],5,0)</f>
        <v>8</v>
      </c>
      <c r="F778" s="275" t="str">
        <f>MID(Tabla3[[#This Row],[ID]],1,3)</f>
        <v>HT2</v>
      </c>
    </row>
    <row r="779" spans="1:6">
      <c r="A779" s="274">
        <f>'0.Datos Contacto'!$C$3</f>
        <v>4101</v>
      </c>
      <c r="B779" s="252" t="s">
        <v>1118</v>
      </c>
      <c r="C7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79" s="265">
        <f>VLOOKUP(Tabla3[[#This Row],[ID]],Campos[],3,0)</f>
        <v>14</v>
      </c>
      <c r="E779" s="265">
        <f>VLOOKUP(Tabla3[[#This Row],[ID]],Campos[],5,0)</f>
        <v>9</v>
      </c>
      <c r="F779" s="275" t="str">
        <f>MID(Tabla3[[#This Row],[ID]],1,3)</f>
        <v>HT2</v>
      </c>
    </row>
    <row r="780" spans="1:6">
      <c r="A780" s="274">
        <f>'0.Datos Contacto'!$C$3</f>
        <v>4101</v>
      </c>
      <c r="B780" s="252" t="s">
        <v>1119</v>
      </c>
      <c r="C7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0" s="265">
        <f>VLOOKUP(Tabla3[[#This Row],[ID]],Campos[],3,0)</f>
        <v>14</v>
      </c>
      <c r="E780" s="265">
        <f>VLOOKUP(Tabla3[[#This Row],[ID]],Campos[],5,0)</f>
        <v>10</v>
      </c>
      <c r="F780" s="275" t="str">
        <f>MID(Tabla3[[#This Row],[ID]],1,3)</f>
        <v>HT2</v>
      </c>
    </row>
    <row r="781" spans="1:6">
      <c r="A781" s="274">
        <f>'0.Datos Contacto'!$C$3</f>
        <v>4101</v>
      </c>
      <c r="B781" s="252" t="s">
        <v>1120</v>
      </c>
      <c r="C7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1" s="265">
        <f>VLOOKUP(Tabla3[[#This Row],[ID]],Campos[],3,0)</f>
        <v>14</v>
      </c>
      <c r="E781" s="265">
        <f>VLOOKUP(Tabla3[[#This Row],[ID]],Campos[],5,0)</f>
        <v>11</v>
      </c>
      <c r="F781" s="275" t="str">
        <f>MID(Tabla3[[#This Row],[ID]],1,3)</f>
        <v>HT2</v>
      </c>
    </row>
    <row r="782" spans="1:6">
      <c r="A782" s="274">
        <f>'0.Datos Contacto'!$C$3</f>
        <v>4101</v>
      </c>
      <c r="B782" s="252" t="s">
        <v>1121</v>
      </c>
      <c r="C7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2" s="265">
        <f>VLOOKUP(Tabla3[[#This Row],[ID]],Campos[],3,0)</f>
        <v>14</v>
      </c>
      <c r="E782" s="265">
        <f>VLOOKUP(Tabla3[[#This Row],[ID]],Campos[],5,0)</f>
        <v>12</v>
      </c>
      <c r="F782" s="275" t="str">
        <f>MID(Tabla3[[#This Row],[ID]],1,3)</f>
        <v>HT2</v>
      </c>
    </row>
    <row r="783" spans="1:6">
      <c r="A783" s="274">
        <f>'0.Datos Contacto'!$C$3</f>
        <v>4101</v>
      </c>
      <c r="B783" s="252" t="s">
        <v>1122</v>
      </c>
      <c r="C7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783" s="265">
        <f>VLOOKUP(Tabla3[[#This Row],[ID]],Campos[],3,0)</f>
        <v>14</v>
      </c>
      <c r="E783" s="265">
        <f>VLOOKUP(Tabla3[[#This Row],[ID]],Campos[],5,0)</f>
        <v>13</v>
      </c>
      <c r="F783" s="275" t="str">
        <f>MID(Tabla3[[#This Row],[ID]],1,3)</f>
        <v>HT2</v>
      </c>
    </row>
    <row r="784" spans="1:6">
      <c r="A784" s="274">
        <f>'0.Datos Contacto'!$C$3</f>
        <v>4101</v>
      </c>
      <c r="B784" s="252" t="s">
        <v>1123</v>
      </c>
      <c r="C7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784" s="265">
        <f>VLOOKUP(Tabla3[[#This Row],[ID]],Campos[],3,0)</f>
        <v>14</v>
      </c>
      <c r="E784" s="265">
        <f>VLOOKUP(Tabla3[[#This Row],[ID]],Campos[],5,0)</f>
        <v>14</v>
      </c>
      <c r="F784" s="275" t="str">
        <f>MID(Tabla3[[#This Row],[ID]],1,3)</f>
        <v>HT2</v>
      </c>
    </row>
    <row r="785" spans="1:6">
      <c r="A785" s="274">
        <f>'0.Datos Contacto'!$C$3</f>
        <v>4101</v>
      </c>
      <c r="B785" s="252" t="s">
        <v>1124</v>
      </c>
      <c r="C7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785" s="265">
        <f>VLOOKUP(Tabla3[[#This Row],[ID]],Campos[],3,0)</f>
        <v>14</v>
      </c>
      <c r="E785" s="265">
        <f>VLOOKUP(Tabla3[[#This Row],[ID]],Campos[],5,0)</f>
        <v>15</v>
      </c>
      <c r="F785" s="275" t="str">
        <f>MID(Tabla3[[#This Row],[ID]],1,3)</f>
        <v>HT2</v>
      </c>
    </row>
    <row r="786" spans="1:6">
      <c r="A786" s="274">
        <f>'0.Datos Contacto'!$C$3</f>
        <v>4101</v>
      </c>
      <c r="B786" s="252" t="s">
        <v>1125</v>
      </c>
      <c r="C7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6" s="265">
        <f>VLOOKUP(Tabla3[[#This Row],[ID]],Campos[],3,0)</f>
        <v>14</v>
      </c>
      <c r="E786" s="265">
        <f>VLOOKUP(Tabla3[[#This Row],[ID]],Campos[],5,0)</f>
        <v>16</v>
      </c>
      <c r="F786" s="275" t="str">
        <f>MID(Tabla3[[#This Row],[ID]],1,3)</f>
        <v>HT2</v>
      </c>
    </row>
    <row r="787" spans="1:6">
      <c r="A787" s="274">
        <f>'0.Datos Contacto'!$C$3</f>
        <v>4101</v>
      </c>
      <c r="B787" s="252" t="s">
        <v>1126</v>
      </c>
      <c r="C7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7" s="265">
        <f>VLOOKUP(Tabla3[[#This Row],[ID]],Campos[],3,0)</f>
        <v>14</v>
      </c>
      <c r="E787" s="265">
        <f>VLOOKUP(Tabla3[[#This Row],[ID]],Campos[],5,0)</f>
        <v>17</v>
      </c>
      <c r="F787" s="275" t="str">
        <f>MID(Tabla3[[#This Row],[ID]],1,3)</f>
        <v>HT2</v>
      </c>
    </row>
    <row r="788" spans="1:6">
      <c r="A788" s="274">
        <f>'0.Datos Contacto'!$C$3</f>
        <v>4101</v>
      </c>
      <c r="B788" s="252" t="s">
        <v>1127</v>
      </c>
      <c r="C7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8" s="265">
        <f>VLOOKUP(Tabla3[[#This Row],[ID]],Campos[],3,0)</f>
        <v>14</v>
      </c>
      <c r="E788" s="265">
        <f>VLOOKUP(Tabla3[[#This Row],[ID]],Campos[],5,0)</f>
        <v>18</v>
      </c>
      <c r="F788" s="275" t="str">
        <f>MID(Tabla3[[#This Row],[ID]],1,3)</f>
        <v>HT2</v>
      </c>
    </row>
    <row r="789" spans="1:6">
      <c r="A789" s="274">
        <f>'0.Datos Contacto'!$C$3</f>
        <v>4101</v>
      </c>
      <c r="B789" s="252" t="s">
        <v>1128</v>
      </c>
      <c r="C7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89" s="265">
        <f>VLOOKUP(Tabla3[[#This Row],[ID]],Campos[],3,0)</f>
        <v>14</v>
      </c>
      <c r="E789" s="265">
        <f>VLOOKUP(Tabla3[[#This Row],[ID]],Campos[],5,0)</f>
        <v>19</v>
      </c>
      <c r="F789" s="275" t="str">
        <f>MID(Tabla3[[#This Row],[ID]],1,3)</f>
        <v>HT2</v>
      </c>
    </row>
    <row r="790" spans="1:6">
      <c r="A790" s="274">
        <f>'0.Datos Contacto'!$C$3</f>
        <v>4101</v>
      </c>
      <c r="B790" s="252" t="s">
        <v>1129</v>
      </c>
      <c r="C7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0" s="265">
        <f>VLOOKUP(Tabla3[[#This Row],[ID]],Campos[],3,0)</f>
        <v>14</v>
      </c>
      <c r="E790" s="265">
        <f>VLOOKUP(Tabla3[[#This Row],[ID]],Campos[],5,0)</f>
        <v>20</v>
      </c>
      <c r="F790" s="275" t="str">
        <f>MID(Tabla3[[#This Row],[ID]],1,3)</f>
        <v>HT2</v>
      </c>
    </row>
    <row r="791" spans="1:6">
      <c r="A791" s="274">
        <f>'0.Datos Contacto'!$C$3</f>
        <v>4101</v>
      </c>
      <c r="B791" s="252" t="s">
        <v>1130</v>
      </c>
      <c r="C7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1" s="265">
        <f>VLOOKUP(Tabla3[[#This Row],[ID]],Campos[],3,0)</f>
        <v>14</v>
      </c>
      <c r="E791" s="265">
        <f>VLOOKUP(Tabla3[[#This Row],[ID]],Campos[],5,0)</f>
        <v>21</v>
      </c>
      <c r="F791" s="275" t="str">
        <f>MID(Tabla3[[#This Row],[ID]],1,3)</f>
        <v>HT2</v>
      </c>
    </row>
    <row r="792" spans="1:6">
      <c r="A792" s="274">
        <f>'0.Datos Contacto'!$C$3</f>
        <v>4101</v>
      </c>
      <c r="B792" s="252" t="s">
        <v>1131</v>
      </c>
      <c r="C7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2" s="265">
        <f>VLOOKUP(Tabla3[[#This Row],[ID]],Campos[],3,0)</f>
        <v>14</v>
      </c>
      <c r="E792" s="265">
        <f>VLOOKUP(Tabla3[[#This Row],[ID]],Campos[],5,0)</f>
        <v>22</v>
      </c>
      <c r="F792" s="275" t="str">
        <f>MID(Tabla3[[#This Row],[ID]],1,3)</f>
        <v>HT2</v>
      </c>
    </row>
    <row r="793" spans="1:6">
      <c r="A793" s="274">
        <f>'0.Datos Contacto'!$C$3</f>
        <v>4101</v>
      </c>
      <c r="B793" s="252" t="s">
        <v>1132</v>
      </c>
      <c r="C7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8904340088.7199993</v>
      </c>
      <c r="D793" s="265">
        <f>VLOOKUP(Tabla3[[#This Row],[ID]],Campos[],3,0)</f>
        <v>14</v>
      </c>
      <c r="E793" s="265">
        <f>VLOOKUP(Tabla3[[#This Row],[ID]],Campos[],5,0)</f>
        <v>23</v>
      </c>
      <c r="F793" s="275" t="str">
        <f>MID(Tabla3[[#This Row],[ID]],1,3)</f>
        <v>HT2</v>
      </c>
    </row>
    <row r="794" spans="1:6">
      <c r="A794" s="274">
        <f>'0.Datos Contacto'!$C$3</f>
        <v>4101</v>
      </c>
      <c r="B794" s="252" t="s">
        <v>1133</v>
      </c>
      <c r="C7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4" s="265">
        <f>VLOOKUP(Tabla3[[#This Row],[ID]],Campos[],3,0)</f>
        <v>15</v>
      </c>
      <c r="E794" s="265">
        <f>VLOOKUP(Tabla3[[#This Row],[ID]],Campos[],5,0)</f>
        <v>3</v>
      </c>
      <c r="F794" s="275" t="str">
        <f>MID(Tabla3[[#This Row],[ID]],1,3)</f>
        <v>HT2</v>
      </c>
    </row>
    <row r="795" spans="1:6">
      <c r="A795" s="274">
        <f>'0.Datos Contacto'!$C$3</f>
        <v>4101</v>
      </c>
      <c r="B795" s="252" t="s">
        <v>1134</v>
      </c>
      <c r="C7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5" s="265">
        <f>VLOOKUP(Tabla3[[#This Row],[ID]],Campos[],3,0)</f>
        <v>15</v>
      </c>
      <c r="E795" s="265">
        <f>VLOOKUP(Tabla3[[#This Row],[ID]],Campos[],5,0)</f>
        <v>4</v>
      </c>
      <c r="F795" s="275" t="str">
        <f>MID(Tabla3[[#This Row],[ID]],1,3)</f>
        <v>HT2</v>
      </c>
    </row>
    <row r="796" spans="1:6">
      <c r="A796" s="274">
        <f>'0.Datos Contacto'!$C$3</f>
        <v>4101</v>
      </c>
      <c r="B796" s="252" t="s">
        <v>1135</v>
      </c>
      <c r="C7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6" s="265">
        <f>VLOOKUP(Tabla3[[#This Row],[ID]],Campos[],3,0)</f>
        <v>15</v>
      </c>
      <c r="E796" s="265">
        <f>VLOOKUP(Tabla3[[#This Row],[ID]],Campos[],5,0)</f>
        <v>5</v>
      </c>
      <c r="F796" s="275" t="str">
        <f>MID(Tabla3[[#This Row],[ID]],1,3)</f>
        <v>HT2</v>
      </c>
    </row>
    <row r="797" spans="1:6">
      <c r="A797" s="274">
        <f>'0.Datos Contacto'!$C$3</f>
        <v>4101</v>
      </c>
      <c r="B797" s="252" t="s">
        <v>1136</v>
      </c>
      <c r="C7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569562064</v>
      </c>
      <c r="D797" s="265">
        <f>VLOOKUP(Tabla3[[#This Row],[ID]],Campos[],3,0)</f>
        <v>15</v>
      </c>
      <c r="E797" s="265">
        <f>VLOOKUP(Tabla3[[#This Row],[ID]],Campos[],5,0)</f>
        <v>6</v>
      </c>
      <c r="F797" s="275" t="str">
        <f>MID(Tabla3[[#This Row],[ID]],1,3)</f>
        <v>HT2</v>
      </c>
    </row>
    <row r="798" spans="1:6">
      <c r="A798" s="274">
        <f>'0.Datos Contacto'!$C$3</f>
        <v>4101</v>
      </c>
      <c r="B798" s="252" t="s">
        <v>1137</v>
      </c>
      <c r="C7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1362189542</v>
      </c>
      <c r="D798" s="265">
        <f>VLOOKUP(Tabla3[[#This Row],[ID]],Campos[],3,0)</f>
        <v>15</v>
      </c>
      <c r="E798" s="265">
        <f>VLOOKUP(Tabla3[[#This Row],[ID]],Campos[],5,0)</f>
        <v>7</v>
      </c>
      <c r="F798" s="275" t="str">
        <f>MID(Tabla3[[#This Row],[ID]],1,3)</f>
        <v>HT2</v>
      </c>
    </row>
    <row r="799" spans="1:6">
      <c r="A799" s="274">
        <f>'0.Datos Contacto'!$C$3</f>
        <v>4101</v>
      </c>
      <c r="B799" s="252" t="s">
        <v>1138</v>
      </c>
      <c r="C7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799" s="265">
        <f>VLOOKUP(Tabla3[[#This Row],[ID]],Campos[],3,0)</f>
        <v>15</v>
      </c>
      <c r="E799" s="265">
        <f>VLOOKUP(Tabla3[[#This Row],[ID]],Campos[],5,0)</f>
        <v>8</v>
      </c>
      <c r="F799" s="275" t="str">
        <f>MID(Tabla3[[#This Row],[ID]],1,3)</f>
        <v>HT2</v>
      </c>
    </row>
    <row r="800" spans="1:6">
      <c r="A800" s="274">
        <f>'0.Datos Contacto'!$C$3</f>
        <v>4101</v>
      </c>
      <c r="B800" s="252" t="s">
        <v>1139</v>
      </c>
      <c r="C8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0" s="265">
        <f>VLOOKUP(Tabla3[[#This Row],[ID]],Campos[],3,0)</f>
        <v>15</v>
      </c>
      <c r="E800" s="265">
        <f>VLOOKUP(Tabla3[[#This Row],[ID]],Campos[],5,0)</f>
        <v>9</v>
      </c>
      <c r="F800" s="275" t="str">
        <f>MID(Tabla3[[#This Row],[ID]],1,3)</f>
        <v>HT2</v>
      </c>
    </row>
    <row r="801" spans="1:6">
      <c r="A801" s="274">
        <f>'0.Datos Contacto'!$C$3</f>
        <v>4101</v>
      </c>
      <c r="B801" s="252" t="s">
        <v>1140</v>
      </c>
      <c r="C8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48780362.299999997</v>
      </c>
      <c r="D801" s="265">
        <f>VLOOKUP(Tabla3[[#This Row],[ID]],Campos[],3,0)</f>
        <v>15</v>
      </c>
      <c r="E801" s="265">
        <f>VLOOKUP(Tabla3[[#This Row],[ID]],Campos[],5,0)</f>
        <v>10</v>
      </c>
      <c r="F801" s="275" t="str">
        <f>MID(Tabla3[[#This Row],[ID]],1,3)</f>
        <v>HT2</v>
      </c>
    </row>
    <row r="802" spans="1:6">
      <c r="A802" s="274">
        <f>'0.Datos Contacto'!$C$3</f>
        <v>4101</v>
      </c>
      <c r="B802" s="252" t="s">
        <v>1141</v>
      </c>
      <c r="C8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2" s="265">
        <f>VLOOKUP(Tabla3[[#This Row],[ID]],Campos[],3,0)</f>
        <v>15</v>
      </c>
      <c r="E802" s="265">
        <f>VLOOKUP(Tabla3[[#This Row],[ID]],Campos[],5,0)</f>
        <v>11</v>
      </c>
      <c r="F802" s="275" t="str">
        <f>MID(Tabla3[[#This Row],[ID]],1,3)</f>
        <v>HT2</v>
      </c>
    </row>
    <row r="803" spans="1:6">
      <c r="A803" s="274">
        <f>'0.Datos Contacto'!$C$3</f>
        <v>4101</v>
      </c>
      <c r="B803" s="252" t="s">
        <v>1142</v>
      </c>
      <c r="C8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3" s="265">
        <f>VLOOKUP(Tabla3[[#This Row],[ID]],Campos[],3,0)</f>
        <v>15</v>
      </c>
      <c r="E803" s="265">
        <f>VLOOKUP(Tabla3[[#This Row],[ID]],Campos[],5,0)</f>
        <v>12</v>
      </c>
      <c r="F803" s="275" t="str">
        <f>MID(Tabla3[[#This Row],[ID]],1,3)</f>
        <v>HT2</v>
      </c>
    </row>
    <row r="804" spans="1:6">
      <c r="A804" s="274">
        <f>'0.Datos Contacto'!$C$3</f>
        <v>4101</v>
      </c>
      <c r="B804" s="252" t="s">
        <v>1143</v>
      </c>
      <c r="C8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4" s="265">
        <f>VLOOKUP(Tabla3[[#This Row],[ID]],Campos[],3,0)</f>
        <v>15</v>
      </c>
      <c r="E804" s="265">
        <f>VLOOKUP(Tabla3[[#This Row],[ID]],Campos[],5,0)</f>
        <v>13</v>
      </c>
      <c r="F804" s="275" t="str">
        <f>MID(Tabla3[[#This Row],[ID]],1,3)</f>
        <v>HT2</v>
      </c>
    </row>
    <row r="805" spans="1:6">
      <c r="A805" s="274">
        <f>'0.Datos Contacto'!$C$3</f>
        <v>4101</v>
      </c>
      <c r="B805" s="252" t="s">
        <v>1144</v>
      </c>
      <c r="C8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5" s="265">
        <f>VLOOKUP(Tabla3[[#This Row],[ID]],Campos[],3,0)</f>
        <v>15</v>
      </c>
      <c r="E805" s="265">
        <f>VLOOKUP(Tabla3[[#This Row],[ID]],Campos[],5,0)</f>
        <v>14</v>
      </c>
      <c r="F805" s="275" t="str">
        <f>MID(Tabla3[[#This Row],[ID]],1,3)</f>
        <v>HT2</v>
      </c>
    </row>
    <row r="806" spans="1:6">
      <c r="A806" s="274">
        <f>'0.Datos Contacto'!$C$3</f>
        <v>4101</v>
      </c>
      <c r="B806" s="252" t="s">
        <v>1145</v>
      </c>
      <c r="C8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6" s="265">
        <f>VLOOKUP(Tabla3[[#This Row],[ID]],Campos[],3,0)</f>
        <v>15</v>
      </c>
      <c r="E806" s="265">
        <f>VLOOKUP(Tabla3[[#This Row],[ID]],Campos[],5,0)</f>
        <v>15</v>
      </c>
      <c r="F806" s="275" t="str">
        <f>MID(Tabla3[[#This Row],[ID]],1,3)</f>
        <v>HT2</v>
      </c>
    </row>
    <row r="807" spans="1:6">
      <c r="A807" s="274">
        <f>'0.Datos Contacto'!$C$3</f>
        <v>4101</v>
      </c>
      <c r="B807" s="252" t="s">
        <v>1146</v>
      </c>
      <c r="C8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7" s="265">
        <f>VLOOKUP(Tabla3[[#This Row],[ID]],Campos[],3,0)</f>
        <v>15</v>
      </c>
      <c r="E807" s="265">
        <f>VLOOKUP(Tabla3[[#This Row],[ID]],Campos[],5,0)</f>
        <v>16</v>
      </c>
      <c r="F807" s="275" t="str">
        <f>MID(Tabla3[[#This Row],[ID]],1,3)</f>
        <v>HT2</v>
      </c>
    </row>
    <row r="808" spans="1:6">
      <c r="A808" s="274">
        <f>'0.Datos Contacto'!$C$3</f>
        <v>4101</v>
      </c>
      <c r="B808" s="252" t="s">
        <v>1147</v>
      </c>
      <c r="C8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8" s="265">
        <f>VLOOKUP(Tabla3[[#This Row],[ID]],Campos[],3,0)</f>
        <v>15</v>
      </c>
      <c r="E808" s="265">
        <f>VLOOKUP(Tabla3[[#This Row],[ID]],Campos[],5,0)</f>
        <v>17</v>
      </c>
      <c r="F808" s="275" t="str">
        <f>MID(Tabla3[[#This Row],[ID]],1,3)</f>
        <v>HT2</v>
      </c>
    </row>
    <row r="809" spans="1:6">
      <c r="A809" s="274">
        <f>'0.Datos Contacto'!$C$3</f>
        <v>4101</v>
      </c>
      <c r="B809" s="252" t="s">
        <v>1148</v>
      </c>
      <c r="C8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09" s="265">
        <f>VLOOKUP(Tabla3[[#This Row],[ID]],Campos[],3,0)</f>
        <v>15</v>
      </c>
      <c r="E809" s="265">
        <f>VLOOKUP(Tabla3[[#This Row],[ID]],Campos[],5,0)</f>
        <v>18</v>
      </c>
      <c r="F809" s="275" t="str">
        <f>MID(Tabla3[[#This Row],[ID]],1,3)</f>
        <v>HT2</v>
      </c>
    </row>
    <row r="810" spans="1:6">
      <c r="A810" s="274">
        <f>'0.Datos Contacto'!$C$3</f>
        <v>4101</v>
      </c>
      <c r="B810" s="252" t="s">
        <v>1149</v>
      </c>
      <c r="C8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0" s="265">
        <f>VLOOKUP(Tabla3[[#This Row],[ID]],Campos[],3,0)</f>
        <v>15</v>
      </c>
      <c r="E810" s="265">
        <f>VLOOKUP(Tabla3[[#This Row],[ID]],Campos[],5,0)</f>
        <v>19</v>
      </c>
      <c r="F810" s="275" t="str">
        <f>MID(Tabla3[[#This Row],[ID]],1,3)</f>
        <v>HT2</v>
      </c>
    </row>
    <row r="811" spans="1:6">
      <c r="A811" s="274">
        <f>'0.Datos Contacto'!$C$3</f>
        <v>4101</v>
      </c>
      <c r="B811" s="252" t="s">
        <v>1150</v>
      </c>
      <c r="C8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1" s="265">
        <f>VLOOKUP(Tabla3[[#This Row],[ID]],Campos[],3,0)</f>
        <v>15</v>
      </c>
      <c r="E811" s="265">
        <f>VLOOKUP(Tabla3[[#This Row],[ID]],Campos[],5,0)</f>
        <v>20</v>
      </c>
      <c r="F811" s="275" t="str">
        <f>MID(Tabla3[[#This Row],[ID]],1,3)</f>
        <v>HT2</v>
      </c>
    </row>
    <row r="812" spans="1:6">
      <c r="A812" s="274">
        <f>'0.Datos Contacto'!$C$3</f>
        <v>4101</v>
      </c>
      <c r="B812" s="252" t="s">
        <v>1151</v>
      </c>
      <c r="C8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2" s="265">
        <f>VLOOKUP(Tabla3[[#This Row],[ID]],Campos[],3,0)</f>
        <v>15</v>
      </c>
      <c r="E812" s="265">
        <f>VLOOKUP(Tabla3[[#This Row],[ID]],Campos[],5,0)</f>
        <v>21</v>
      </c>
      <c r="F812" s="275" t="str">
        <f>MID(Tabla3[[#This Row],[ID]],1,3)</f>
        <v>HT2</v>
      </c>
    </row>
    <row r="813" spans="1:6">
      <c r="A813" s="274">
        <f>'0.Datos Contacto'!$C$3</f>
        <v>4101</v>
      </c>
      <c r="B813" s="252" t="s">
        <v>1152</v>
      </c>
      <c r="C8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3" s="265">
        <f>VLOOKUP(Tabla3[[#This Row],[ID]],Campos[],3,0)</f>
        <v>15</v>
      </c>
      <c r="E813" s="265">
        <f>VLOOKUP(Tabla3[[#This Row],[ID]],Campos[],5,0)</f>
        <v>22</v>
      </c>
      <c r="F813" s="275" t="str">
        <f>MID(Tabla3[[#This Row],[ID]],1,3)</f>
        <v>HT2</v>
      </c>
    </row>
    <row r="814" spans="1:6">
      <c r="A814" s="274">
        <f>'0.Datos Contacto'!$C$3</f>
        <v>4101</v>
      </c>
      <c r="B814" s="252" t="s">
        <v>1153</v>
      </c>
      <c r="C8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1980531968.3</v>
      </c>
      <c r="D814" s="265">
        <f>VLOOKUP(Tabla3[[#This Row],[ID]],Campos[],3,0)</f>
        <v>15</v>
      </c>
      <c r="E814" s="265">
        <f>VLOOKUP(Tabla3[[#This Row],[ID]],Campos[],5,0)</f>
        <v>23</v>
      </c>
      <c r="F814" s="275" t="str">
        <f>MID(Tabla3[[#This Row],[ID]],1,3)</f>
        <v>HT2</v>
      </c>
    </row>
    <row r="815" spans="1:6">
      <c r="A815" s="274">
        <f>'0.Datos Contacto'!$C$3</f>
        <v>4101</v>
      </c>
      <c r="B815" s="252" t="s">
        <v>1154</v>
      </c>
      <c r="C8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5" s="265">
        <f>VLOOKUP(Tabla3[[#This Row],[ID]],Campos[],3,0)</f>
        <v>16</v>
      </c>
      <c r="E815" s="265">
        <f>VLOOKUP(Tabla3[[#This Row],[ID]],Campos[],5,0)</f>
        <v>3</v>
      </c>
      <c r="F815" s="275" t="str">
        <f>MID(Tabla3[[#This Row],[ID]],1,3)</f>
        <v>HT2</v>
      </c>
    </row>
    <row r="816" spans="1:6">
      <c r="A816" s="274">
        <f>'0.Datos Contacto'!$C$3</f>
        <v>4101</v>
      </c>
      <c r="B816" s="252" t="s">
        <v>1155</v>
      </c>
      <c r="C8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6" s="265">
        <f>VLOOKUP(Tabla3[[#This Row],[ID]],Campos[],3,0)</f>
        <v>16</v>
      </c>
      <c r="E816" s="265">
        <f>VLOOKUP(Tabla3[[#This Row],[ID]],Campos[],5,0)</f>
        <v>4</v>
      </c>
      <c r="F816" s="275" t="str">
        <f>MID(Tabla3[[#This Row],[ID]],1,3)</f>
        <v>HT2</v>
      </c>
    </row>
    <row r="817" spans="1:6">
      <c r="A817" s="274">
        <f>'0.Datos Contacto'!$C$3</f>
        <v>4101</v>
      </c>
      <c r="B817" s="252" t="s">
        <v>1156</v>
      </c>
      <c r="C8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7" s="265">
        <f>VLOOKUP(Tabla3[[#This Row],[ID]],Campos[],3,0)</f>
        <v>16</v>
      </c>
      <c r="E817" s="265">
        <f>VLOOKUP(Tabla3[[#This Row],[ID]],Campos[],5,0)</f>
        <v>5</v>
      </c>
      <c r="F817" s="275" t="str">
        <f>MID(Tabla3[[#This Row],[ID]],1,3)</f>
        <v>HT2</v>
      </c>
    </row>
    <row r="818" spans="1:6">
      <c r="A818" s="274">
        <f>'0.Datos Contacto'!$C$3</f>
        <v>4101</v>
      </c>
      <c r="B818" s="252" t="s">
        <v>1157</v>
      </c>
      <c r="C8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8" s="265">
        <f>VLOOKUP(Tabla3[[#This Row],[ID]],Campos[],3,0)</f>
        <v>16</v>
      </c>
      <c r="E818" s="265">
        <f>VLOOKUP(Tabla3[[#This Row],[ID]],Campos[],5,0)</f>
        <v>6</v>
      </c>
      <c r="F818" s="275" t="str">
        <f>MID(Tabla3[[#This Row],[ID]],1,3)</f>
        <v>HT2</v>
      </c>
    </row>
    <row r="819" spans="1:6">
      <c r="A819" s="274">
        <f>'0.Datos Contacto'!$C$3</f>
        <v>4101</v>
      </c>
      <c r="B819" s="252" t="s">
        <v>1158</v>
      </c>
      <c r="C8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19" s="265">
        <f>VLOOKUP(Tabla3[[#This Row],[ID]],Campos[],3,0)</f>
        <v>16</v>
      </c>
      <c r="E819" s="265">
        <f>VLOOKUP(Tabla3[[#This Row],[ID]],Campos[],5,0)</f>
        <v>7</v>
      </c>
      <c r="F819" s="275" t="str">
        <f>MID(Tabla3[[#This Row],[ID]],1,3)</f>
        <v>HT2</v>
      </c>
    </row>
    <row r="820" spans="1:6">
      <c r="A820" s="274">
        <f>'0.Datos Contacto'!$C$3</f>
        <v>4101</v>
      </c>
      <c r="B820" s="252" t="s">
        <v>1159</v>
      </c>
      <c r="C8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0" s="265">
        <f>VLOOKUP(Tabla3[[#This Row],[ID]],Campos[],3,0)</f>
        <v>16</v>
      </c>
      <c r="E820" s="265">
        <f>VLOOKUP(Tabla3[[#This Row],[ID]],Campos[],5,0)</f>
        <v>8</v>
      </c>
      <c r="F820" s="275" t="str">
        <f>MID(Tabla3[[#This Row],[ID]],1,3)</f>
        <v>HT2</v>
      </c>
    </row>
    <row r="821" spans="1:6">
      <c r="A821" s="274">
        <f>'0.Datos Contacto'!$C$3</f>
        <v>4101</v>
      </c>
      <c r="B821" s="252" t="s">
        <v>1160</v>
      </c>
      <c r="C8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1" s="265">
        <f>VLOOKUP(Tabla3[[#This Row],[ID]],Campos[],3,0)</f>
        <v>16</v>
      </c>
      <c r="E821" s="265">
        <f>VLOOKUP(Tabla3[[#This Row],[ID]],Campos[],5,0)</f>
        <v>9</v>
      </c>
      <c r="F821" s="275" t="str">
        <f>MID(Tabla3[[#This Row],[ID]],1,3)</f>
        <v>HT2</v>
      </c>
    </row>
    <row r="822" spans="1:6">
      <c r="A822" s="274">
        <f>'0.Datos Contacto'!$C$3</f>
        <v>4101</v>
      </c>
      <c r="B822" s="252" t="s">
        <v>1161</v>
      </c>
      <c r="C8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2" s="265">
        <f>VLOOKUP(Tabla3[[#This Row],[ID]],Campos[],3,0)</f>
        <v>16</v>
      </c>
      <c r="E822" s="265">
        <f>VLOOKUP(Tabla3[[#This Row],[ID]],Campos[],5,0)</f>
        <v>10</v>
      </c>
      <c r="F822" s="275" t="str">
        <f>MID(Tabla3[[#This Row],[ID]],1,3)</f>
        <v>HT2</v>
      </c>
    </row>
    <row r="823" spans="1:6">
      <c r="A823" s="274">
        <f>'0.Datos Contacto'!$C$3</f>
        <v>4101</v>
      </c>
      <c r="B823" s="252" t="s">
        <v>1162</v>
      </c>
      <c r="C8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3" s="265">
        <f>VLOOKUP(Tabla3[[#This Row],[ID]],Campos[],3,0)</f>
        <v>16</v>
      </c>
      <c r="E823" s="265">
        <f>VLOOKUP(Tabla3[[#This Row],[ID]],Campos[],5,0)</f>
        <v>11</v>
      </c>
      <c r="F823" s="275" t="str">
        <f>MID(Tabla3[[#This Row],[ID]],1,3)</f>
        <v>HT2</v>
      </c>
    </row>
    <row r="824" spans="1:6">
      <c r="A824" s="274">
        <f>'0.Datos Contacto'!$C$3</f>
        <v>4101</v>
      </c>
      <c r="B824" s="252" t="s">
        <v>1163</v>
      </c>
      <c r="C8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4" s="265">
        <f>VLOOKUP(Tabla3[[#This Row],[ID]],Campos[],3,0)</f>
        <v>16</v>
      </c>
      <c r="E824" s="265">
        <f>VLOOKUP(Tabla3[[#This Row],[ID]],Campos[],5,0)</f>
        <v>12</v>
      </c>
      <c r="F824" s="275" t="str">
        <f>MID(Tabla3[[#This Row],[ID]],1,3)</f>
        <v>HT2</v>
      </c>
    </row>
    <row r="825" spans="1:6">
      <c r="A825" s="274">
        <f>'0.Datos Contacto'!$C$3</f>
        <v>4101</v>
      </c>
      <c r="B825" s="252" t="s">
        <v>1164</v>
      </c>
      <c r="C8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5" s="265">
        <f>VLOOKUP(Tabla3[[#This Row],[ID]],Campos[],3,0)</f>
        <v>16</v>
      </c>
      <c r="E825" s="265">
        <f>VLOOKUP(Tabla3[[#This Row],[ID]],Campos[],5,0)</f>
        <v>13</v>
      </c>
      <c r="F825" s="275" t="str">
        <f>MID(Tabla3[[#This Row],[ID]],1,3)</f>
        <v>HT2</v>
      </c>
    </row>
    <row r="826" spans="1:6">
      <c r="A826" s="274">
        <f>'0.Datos Contacto'!$C$3</f>
        <v>4101</v>
      </c>
      <c r="B826" s="252" t="s">
        <v>1165</v>
      </c>
      <c r="C8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6" s="265">
        <f>VLOOKUP(Tabla3[[#This Row],[ID]],Campos[],3,0)</f>
        <v>16</v>
      </c>
      <c r="E826" s="265">
        <f>VLOOKUP(Tabla3[[#This Row],[ID]],Campos[],5,0)</f>
        <v>14</v>
      </c>
      <c r="F826" s="275" t="str">
        <f>MID(Tabla3[[#This Row],[ID]],1,3)</f>
        <v>HT2</v>
      </c>
    </row>
    <row r="827" spans="1:6">
      <c r="A827" s="274">
        <f>'0.Datos Contacto'!$C$3</f>
        <v>4101</v>
      </c>
      <c r="B827" s="252" t="s">
        <v>1166</v>
      </c>
      <c r="C8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7" s="265">
        <f>VLOOKUP(Tabla3[[#This Row],[ID]],Campos[],3,0)</f>
        <v>16</v>
      </c>
      <c r="E827" s="265">
        <f>VLOOKUP(Tabla3[[#This Row],[ID]],Campos[],5,0)</f>
        <v>15</v>
      </c>
      <c r="F827" s="275" t="str">
        <f>MID(Tabla3[[#This Row],[ID]],1,3)</f>
        <v>HT2</v>
      </c>
    </row>
    <row r="828" spans="1:6">
      <c r="A828" s="274">
        <f>'0.Datos Contacto'!$C$3</f>
        <v>4101</v>
      </c>
      <c r="B828" s="252" t="s">
        <v>1167</v>
      </c>
      <c r="C8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8" s="265">
        <f>VLOOKUP(Tabla3[[#This Row],[ID]],Campos[],3,0)</f>
        <v>16</v>
      </c>
      <c r="E828" s="265">
        <f>VLOOKUP(Tabla3[[#This Row],[ID]],Campos[],5,0)</f>
        <v>16</v>
      </c>
      <c r="F828" s="275" t="str">
        <f>MID(Tabla3[[#This Row],[ID]],1,3)</f>
        <v>HT2</v>
      </c>
    </row>
    <row r="829" spans="1:6">
      <c r="A829" s="274">
        <f>'0.Datos Contacto'!$C$3</f>
        <v>4101</v>
      </c>
      <c r="B829" s="252" t="s">
        <v>1168</v>
      </c>
      <c r="C8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29" s="265">
        <f>VLOOKUP(Tabla3[[#This Row],[ID]],Campos[],3,0)</f>
        <v>16</v>
      </c>
      <c r="E829" s="265">
        <f>VLOOKUP(Tabla3[[#This Row],[ID]],Campos[],5,0)</f>
        <v>17</v>
      </c>
      <c r="F829" s="275" t="str">
        <f>MID(Tabla3[[#This Row],[ID]],1,3)</f>
        <v>HT2</v>
      </c>
    </row>
    <row r="830" spans="1:6">
      <c r="A830" s="274">
        <f>'0.Datos Contacto'!$C$3</f>
        <v>4101</v>
      </c>
      <c r="B830" s="252" t="s">
        <v>1169</v>
      </c>
      <c r="C8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0" s="265">
        <f>VLOOKUP(Tabla3[[#This Row],[ID]],Campos[],3,0)</f>
        <v>16</v>
      </c>
      <c r="E830" s="265">
        <f>VLOOKUP(Tabla3[[#This Row],[ID]],Campos[],5,0)</f>
        <v>18</v>
      </c>
      <c r="F830" s="275" t="str">
        <f>MID(Tabla3[[#This Row],[ID]],1,3)</f>
        <v>HT2</v>
      </c>
    </row>
    <row r="831" spans="1:6">
      <c r="A831" s="274">
        <f>'0.Datos Contacto'!$C$3</f>
        <v>4101</v>
      </c>
      <c r="B831" s="252" t="s">
        <v>1170</v>
      </c>
      <c r="C8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1" s="265">
        <f>VLOOKUP(Tabla3[[#This Row],[ID]],Campos[],3,0)</f>
        <v>16</v>
      </c>
      <c r="E831" s="265">
        <f>VLOOKUP(Tabla3[[#This Row],[ID]],Campos[],5,0)</f>
        <v>19</v>
      </c>
      <c r="F831" s="275" t="str">
        <f>MID(Tabla3[[#This Row],[ID]],1,3)</f>
        <v>HT2</v>
      </c>
    </row>
    <row r="832" spans="1:6">
      <c r="A832" s="274">
        <f>'0.Datos Contacto'!$C$3</f>
        <v>4101</v>
      </c>
      <c r="B832" s="252" t="s">
        <v>1171</v>
      </c>
      <c r="C8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2" s="265">
        <f>VLOOKUP(Tabla3[[#This Row],[ID]],Campos[],3,0)</f>
        <v>16</v>
      </c>
      <c r="E832" s="265">
        <f>VLOOKUP(Tabla3[[#This Row],[ID]],Campos[],5,0)</f>
        <v>20</v>
      </c>
      <c r="F832" s="275" t="str">
        <f>MID(Tabla3[[#This Row],[ID]],1,3)</f>
        <v>HT2</v>
      </c>
    </row>
    <row r="833" spans="1:6">
      <c r="A833" s="274">
        <f>'0.Datos Contacto'!$C$3</f>
        <v>4101</v>
      </c>
      <c r="B833" s="252" t="s">
        <v>1172</v>
      </c>
      <c r="C8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3" s="265">
        <f>VLOOKUP(Tabla3[[#This Row],[ID]],Campos[],3,0)</f>
        <v>16</v>
      </c>
      <c r="E833" s="265">
        <f>VLOOKUP(Tabla3[[#This Row],[ID]],Campos[],5,0)</f>
        <v>21</v>
      </c>
      <c r="F833" s="275" t="str">
        <f>MID(Tabla3[[#This Row],[ID]],1,3)</f>
        <v>HT2</v>
      </c>
    </row>
    <row r="834" spans="1:6">
      <c r="A834" s="274">
        <f>'0.Datos Contacto'!$C$3</f>
        <v>4101</v>
      </c>
      <c r="B834" s="252" t="s">
        <v>1173</v>
      </c>
      <c r="C8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4" s="265">
        <f>VLOOKUP(Tabla3[[#This Row],[ID]],Campos[],3,0)</f>
        <v>16</v>
      </c>
      <c r="E834" s="265">
        <f>VLOOKUP(Tabla3[[#This Row],[ID]],Campos[],5,0)</f>
        <v>22</v>
      </c>
      <c r="F834" s="275" t="str">
        <f>MID(Tabla3[[#This Row],[ID]],1,3)</f>
        <v>HT2</v>
      </c>
    </row>
    <row r="835" spans="1:6">
      <c r="A835" s="274">
        <f>'0.Datos Contacto'!$C$3</f>
        <v>4101</v>
      </c>
      <c r="B835" s="252" t="s">
        <v>1174</v>
      </c>
      <c r="C8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5" s="265">
        <f>VLOOKUP(Tabla3[[#This Row],[ID]],Campos[],3,0)</f>
        <v>16</v>
      </c>
      <c r="E835" s="265">
        <f>VLOOKUP(Tabla3[[#This Row],[ID]],Campos[],5,0)</f>
        <v>23</v>
      </c>
      <c r="F835" s="275" t="str">
        <f>MID(Tabla3[[#This Row],[ID]],1,3)</f>
        <v>HT2</v>
      </c>
    </row>
    <row r="836" spans="1:6">
      <c r="A836" s="274">
        <f>'0.Datos Contacto'!$C$3</f>
        <v>4101</v>
      </c>
      <c r="B836" s="252" t="s">
        <v>1175</v>
      </c>
      <c r="C8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4254920926</v>
      </c>
      <c r="D836" s="265">
        <f>VLOOKUP(Tabla3[[#This Row],[ID]],Campos[],3,0)</f>
        <v>17</v>
      </c>
      <c r="E836" s="265">
        <f>VLOOKUP(Tabla3[[#This Row],[ID]],Campos[],5,0)</f>
        <v>3</v>
      </c>
      <c r="F836" s="275" t="str">
        <f>MID(Tabla3[[#This Row],[ID]],1,3)</f>
        <v>HT2</v>
      </c>
    </row>
    <row r="837" spans="1:6">
      <c r="A837" s="274">
        <f>'0.Datos Contacto'!$C$3</f>
        <v>4101</v>
      </c>
      <c r="B837" s="252" t="s">
        <v>1176</v>
      </c>
      <c r="C8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7" s="265">
        <f>VLOOKUP(Tabla3[[#This Row],[ID]],Campos[],3,0)</f>
        <v>17</v>
      </c>
      <c r="E837" s="265">
        <f>VLOOKUP(Tabla3[[#This Row],[ID]],Campos[],5,0)</f>
        <v>4</v>
      </c>
      <c r="F837" s="275" t="str">
        <f>MID(Tabla3[[#This Row],[ID]],1,3)</f>
        <v>HT2</v>
      </c>
    </row>
    <row r="838" spans="1:6">
      <c r="A838" s="274">
        <f>'0.Datos Contacto'!$C$3</f>
        <v>4101</v>
      </c>
      <c r="B838" s="252" t="s">
        <v>1177</v>
      </c>
      <c r="C8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38" s="265">
        <f>VLOOKUP(Tabla3[[#This Row],[ID]],Campos[],3,0)</f>
        <v>17</v>
      </c>
      <c r="E838" s="265">
        <f>VLOOKUP(Tabla3[[#This Row],[ID]],Campos[],5,0)</f>
        <v>5</v>
      </c>
      <c r="F838" s="275" t="str">
        <f>MID(Tabla3[[#This Row],[ID]],1,3)</f>
        <v>HT2</v>
      </c>
    </row>
    <row r="839" spans="1:6">
      <c r="A839" s="274">
        <f>'0.Datos Contacto'!$C$3</f>
        <v>4101</v>
      </c>
      <c r="B839" s="252" t="s">
        <v>1178</v>
      </c>
      <c r="C8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569562064</v>
      </c>
      <c r="D839" s="265">
        <f>VLOOKUP(Tabla3[[#This Row],[ID]],Campos[],3,0)</f>
        <v>17</v>
      </c>
      <c r="E839" s="265">
        <f>VLOOKUP(Tabla3[[#This Row],[ID]],Campos[],5,0)</f>
        <v>6</v>
      </c>
      <c r="F839" s="275" t="str">
        <f>MID(Tabla3[[#This Row],[ID]],1,3)</f>
        <v>HT2</v>
      </c>
    </row>
    <row r="840" spans="1:6">
      <c r="A840" s="274">
        <f>'0.Datos Contacto'!$C$3</f>
        <v>4101</v>
      </c>
      <c r="B840" s="252" t="s">
        <v>1179</v>
      </c>
      <c r="C8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3522317089.7199998</v>
      </c>
      <c r="D840" s="265">
        <f>VLOOKUP(Tabla3[[#This Row],[ID]],Campos[],3,0)</f>
        <v>17</v>
      </c>
      <c r="E840" s="265">
        <f>VLOOKUP(Tabla3[[#This Row],[ID]],Campos[],5,0)</f>
        <v>7</v>
      </c>
      <c r="F840" s="275" t="str">
        <f>MID(Tabla3[[#This Row],[ID]],1,3)</f>
        <v>HT2</v>
      </c>
    </row>
    <row r="841" spans="1:6">
      <c r="A841" s="274">
        <f>'0.Datos Contacto'!$C$3</f>
        <v>4101</v>
      </c>
      <c r="B841" s="252" t="s">
        <v>1180</v>
      </c>
      <c r="C8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41" s="265">
        <f>VLOOKUP(Tabla3[[#This Row],[ID]],Campos[],3,0)</f>
        <v>17</v>
      </c>
      <c r="E841" s="265">
        <f>VLOOKUP(Tabla3[[#This Row],[ID]],Campos[],5,0)</f>
        <v>8</v>
      </c>
      <c r="F841" s="275" t="str">
        <f>MID(Tabla3[[#This Row],[ID]],1,3)</f>
        <v>HT2</v>
      </c>
    </row>
    <row r="842" spans="1:6">
      <c r="A842" s="274">
        <f>'0.Datos Contacto'!$C$3</f>
        <v>4101</v>
      </c>
      <c r="B842" s="252" t="s">
        <v>1181</v>
      </c>
      <c r="C8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42" s="265">
        <f>VLOOKUP(Tabla3[[#This Row],[ID]],Campos[],3,0)</f>
        <v>17</v>
      </c>
      <c r="E842" s="265">
        <f>VLOOKUP(Tabla3[[#This Row],[ID]],Campos[],5,0)</f>
        <v>9</v>
      </c>
      <c r="F842" s="275" t="str">
        <f>MID(Tabla3[[#This Row],[ID]],1,3)</f>
        <v>HT2</v>
      </c>
    </row>
    <row r="843" spans="1:6">
      <c r="A843" s="274">
        <f>'0.Datos Contacto'!$C$3</f>
        <v>4101</v>
      </c>
      <c r="B843" s="252" t="s">
        <v>1182</v>
      </c>
      <c r="C8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48780362.299999997</v>
      </c>
      <c r="D843" s="265">
        <f>VLOOKUP(Tabla3[[#This Row],[ID]],Campos[],3,0)</f>
        <v>17</v>
      </c>
      <c r="E843" s="265">
        <f>VLOOKUP(Tabla3[[#This Row],[ID]],Campos[],5,0)</f>
        <v>10</v>
      </c>
      <c r="F843" s="275" t="str">
        <f>MID(Tabla3[[#This Row],[ID]],1,3)</f>
        <v>HT2</v>
      </c>
    </row>
    <row r="844" spans="1:6">
      <c r="A844" s="274">
        <f>'0.Datos Contacto'!$C$3</f>
        <v>4101</v>
      </c>
      <c r="B844" s="252" t="s">
        <v>1183</v>
      </c>
      <c r="C8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44" s="265">
        <f>VLOOKUP(Tabla3[[#This Row],[ID]],Campos[],3,0)</f>
        <v>17</v>
      </c>
      <c r="E844" s="265">
        <f>VLOOKUP(Tabla3[[#This Row],[ID]],Campos[],5,0)</f>
        <v>11</v>
      </c>
      <c r="F844" s="275" t="str">
        <f>MID(Tabla3[[#This Row],[ID]],1,3)</f>
        <v>HT2</v>
      </c>
    </row>
    <row r="845" spans="1:6">
      <c r="A845" s="274">
        <f>'0.Datos Contacto'!$C$3</f>
        <v>4101</v>
      </c>
      <c r="B845" s="252" t="s">
        <v>1184</v>
      </c>
      <c r="C8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45" s="265">
        <f>VLOOKUP(Tabla3[[#This Row],[ID]],Campos[],3,0)</f>
        <v>17</v>
      </c>
      <c r="E845" s="265">
        <f>VLOOKUP(Tabla3[[#This Row],[ID]],Campos[],5,0)</f>
        <v>12</v>
      </c>
      <c r="F845" s="275" t="str">
        <f>MID(Tabla3[[#This Row],[ID]],1,3)</f>
        <v>HT2</v>
      </c>
    </row>
    <row r="846" spans="1:6">
      <c r="A846" s="274">
        <f>'0.Datos Contacto'!$C$3</f>
        <v>4101</v>
      </c>
      <c r="B846" s="252" t="s">
        <v>1185</v>
      </c>
      <c r="C8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840397056</v>
      </c>
      <c r="D846" s="265">
        <f>VLOOKUP(Tabla3[[#This Row],[ID]],Campos[],3,0)</f>
        <v>17</v>
      </c>
      <c r="E846" s="265">
        <f>VLOOKUP(Tabla3[[#This Row],[ID]],Campos[],5,0)</f>
        <v>13</v>
      </c>
      <c r="F846" s="275" t="str">
        <f>MID(Tabla3[[#This Row],[ID]],1,3)</f>
        <v>HT2</v>
      </c>
    </row>
    <row r="847" spans="1:6">
      <c r="A847" s="274">
        <f>'0.Datos Contacto'!$C$3</f>
        <v>4101</v>
      </c>
      <c r="B847" s="252" t="s">
        <v>1186</v>
      </c>
      <c r="C8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1593904951</v>
      </c>
      <c r="D847" s="265">
        <f>VLOOKUP(Tabla3[[#This Row],[ID]],Campos[],3,0)</f>
        <v>17</v>
      </c>
      <c r="E847" s="265">
        <f>VLOOKUP(Tabla3[[#This Row],[ID]],Campos[],5,0)</f>
        <v>14</v>
      </c>
      <c r="F847" s="275" t="str">
        <f>MID(Tabla3[[#This Row],[ID]],1,3)</f>
        <v>HT2</v>
      </c>
    </row>
    <row r="848" spans="1:6">
      <c r="A848" s="274">
        <f>'0.Datos Contacto'!$C$3</f>
        <v>4101</v>
      </c>
      <c r="B848" s="252" t="s">
        <v>1187</v>
      </c>
      <c r="C8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54989608</v>
      </c>
      <c r="D848" s="265">
        <f>VLOOKUP(Tabla3[[#This Row],[ID]],Campos[],3,0)</f>
        <v>17</v>
      </c>
      <c r="E848" s="265">
        <f>VLOOKUP(Tabla3[[#This Row],[ID]],Campos[],5,0)</f>
        <v>15</v>
      </c>
      <c r="F848" s="275" t="str">
        <f>MID(Tabla3[[#This Row],[ID]],1,3)</f>
        <v>HT2</v>
      </c>
    </row>
    <row r="849" spans="1:6">
      <c r="A849" s="274">
        <f>'0.Datos Contacto'!$C$3</f>
        <v>4101</v>
      </c>
      <c r="B849" s="252" t="s">
        <v>1188</v>
      </c>
      <c r="C8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49" s="265">
        <f>VLOOKUP(Tabla3[[#This Row],[ID]],Campos[],3,0)</f>
        <v>17</v>
      </c>
      <c r="E849" s="265">
        <f>VLOOKUP(Tabla3[[#This Row],[ID]],Campos[],5,0)</f>
        <v>16</v>
      </c>
      <c r="F849" s="275" t="str">
        <f>MID(Tabla3[[#This Row],[ID]],1,3)</f>
        <v>HT2</v>
      </c>
    </row>
    <row r="850" spans="1:6">
      <c r="A850" s="274">
        <f>'0.Datos Contacto'!$C$3</f>
        <v>4101</v>
      </c>
      <c r="B850" s="252" t="s">
        <v>1189</v>
      </c>
      <c r="C8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0" s="265">
        <f>VLOOKUP(Tabla3[[#This Row],[ID]],Campos[],3,0)</f>
        <v>17</v>
      </c>
      <c r="E850" s="265">
        <f>VLOOKUP(Tabla3[[#This Row],[ID]],Campos[],5,0)</f>
        <v>17</v>
      </c>
      <c r="F850" s="275" t="str">
        <f>MID(Tabla3[[#This Row],[ID]],1,3)</f>
        <v>HT2</v>
      </c>
    </row>
    <row r="851" spans="1:6">
      <c r="A851" s="274">
        <f>'0.Datos Contacto'!$C$3</f>
        <v>4101</v>
      </c>
      <c r="B851" s="252" t="s">
        <v>1190</v>
      </c>
      <c r="C8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1" s="265">
        <f>VLOOKUP(Tabla3[[#This Row],[ID]],Campos[],3,0)</f>
        <v>17</v>
      </c>
      <c r="E851" s="265">
        <f>VLOOKUP(Tabla3[[#This Row],[ID]],Campos[],5,0)</f>
        <v>18</v>
      </c>
      <c r="F851" s="275" t="str">
        <f>MID(Tabla3[[#This Row],[ID]],1,3)</f>
        <v>HT2</v>
      </c>
    </row>
    <row r="852" spans="1:6">
      <c r="A852" s="274">
        <f>'0.Datos Contacto'!$C$3</f>
        <v>4101</v>
      </c>
      <c r="B852" s="252" t="s">
        <v>1191</v>
      </c>
      <c r="C8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2" s="265">
        <f>VLOOKUP(Tabla3[[#This Row],[ID]],Campos[],3,0)</f>
        <v>17</v>
      </c>
      <c r="E852" s="265">
        <f>VLOOKUP(Tabla3[[#This Row],[ID]],Campos[],5,0)</f>
        <v>19</v>
      </c>
      <c r="F852" s="275" t="str">
        <f>MID(Tabla3[[#This Row],[ID]],1,3)</f>
        <v>HT2</v>
      </c>
    </row>
    <row r="853" spans="1:6">
      <c r="A853" s="274">
        <f>'0.Datos Contacto'!$C$3</f>
        <v>4101</v>
      </c>
      <c r="B853" s="252" t="s">
        <v>1192</v>
      </c>
      <c r="C8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3" s="265">
        <f>VLOOKUP(Tabla3[[#This Row],[ID]],Campos[],3,0)</f>
        <v>17</v>
      </c>
      <c r="E853" s="265">
        <f>VLOOKUP(Tabla3[[#This Row],[ID]],Campos[],5,0)</f>
        <v>20</v>
      </c>
      <c r="F853" s="275" t="str">
        <f>MID(Tabla3[[#This Row],[ID]],1,3)</f>
        <v>HT2</v>
      </c>
    </row>
    <row r="854" spans="1:6">
      <c r="A854" s="274">
        <f>'0.Datos Contacto'!$C$3</f>
        <v>4101</v>
      </c>
      <c r="B854" s="252" t="s">
        <v>1193</v>
      </c>
      <c r="C8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4" s="265">
        <f>VLOOKUP(Tabla3[[#This Row],[ID]],Campos[],3,0)</f>
        <v>17</v>
      </c>
      <c r="E854" s="265">
        <f>VLOOKUP(Tabla3[[#This Row],[ID]],Campos[],5,0)</f>
        <v>21</v>
      </c>
      <c r="F854" s="275" t="str">
        <f>MID(Tabla3[[#This Row],[ID]],1,3)</f>
        <v>HT2</v>
      </c>
    </row>
    <row r="855" spans="1:6">
      <c r="A855" s="274">
        <f>'0.Datos Contacto'!$C$3</f>
        <v>4101</v>
      </c>
      <c r="B855" s="252" t="s">
        <v>1194</v>
      </c>
      <c r="C8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5" s="265">
        <f>VLOOKUP(Tabla3[[#This Row],[ID]],Campos[],3,0)</f>
        <v>17</v>
      </c>
      <c r="E855" s="265">
        <f>VLOOKUP(Tabla3[[#This Row],[ID]],Campos[],5,0)</f>
        <v>22</v>
      </c>
      <c r="F855" s="275" t="str">
        <f>MID(Tabla3[[#This Row],[ID]],1,3)</f>
        <v>HT2</v>
      </c>
    </row>
    <row r="856" spans="1:6">
      <c r="A856" s="274">
        <f>'0.Datos Contacto'!$C$3</f>
        <v>4101</v>
      </c>
      <c r="B856" s="252" t="s">
        <v>1195</v>
      </c>
      <c r="C8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10884872057.019999</v>
      </c>
      <c r="D856" s="265">
        <f>VLOOKUP(Tabla3[[#This Row],[ID]],Campos[],3,0)</f>
        <v>17</v>
      </c>
      <c r="E856" s="265">
        <f>VLOOKUP(Tabla3[[#This Row],[ID]],Campos[],5,0)</f>
        <v>23</v>
      </c>
      <c r="F856" s="275" t="str">
        <f>MID(Tabla3[[#This Row],[ID]],1,3)</f>
        <v>HT2</v>
      </c>
    </row>
    <row r="857" spans="1:6">
      <c r="A857" s="274">
        <f>'0.Datos Contacto'!$C$3</f>
        <v>4101</v>
      </c>
      <c r="B857" s="252" t="s">
        <v>1196</v>
      </c>
      <c r="C8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512407.96</v>
      </c>
      <c r="D857" s="265">
        <f>VLOOKUP(Tabla3[[#This Row],[ID]],Campos[],3,0)</f>
        <v>19</v>
      </c>
      <c r="E857" s="265">
        <f>VLOOKUP(Tabla3[[#This Row],[ID]],Campos[],5,0)</f>
        <v>3</v>
      </c>
      <c r="F857" s="275" t="str">
        <f>MID(Tabla3[[#This Row],[ID]],1,3)</f>
        <v>HT2</v>
      </c>
    </row>
    <row r="858" spans="1:6">
      <c r="A858" s="274">
        <f>'0.Datos Contacto'!$C$3</f>
        <v>4101</v>
      </c>
      <c r="B858" s="252" t="s">
        <v>1197</v>
      </c>
      <c r="C8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8" s="265">
        <f>VLOOKUP(Tabla3[[#This Row],[ID]],Campos[],3,0)</f>
        <v>19</v>
      </c>
      <c r="E858" s="265">
        <f>VLOOKUP(Tabla3[[#This Row],[ID]],Campos[],5,0)</f>
        <v>4</v>
      </c>
      <c r="F858" s="275" t="str">
        <f>MID(Tabla3[[#This Row],[ID]],1,3)</f>
        <v>HT2</v>
      </c>
    </row>
    <row r="859" spans="1:6">
      <c r="A859" s="274">
        <f>'0.Datos Contacto'!$C$3</f>
        <v>4101</v>
      </c>
      <c r="B859" s="252" t="s">
        <v>1198</v>
      </c>
      <c r="C8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59" s="265">
        <f>VLOOKUP(Tabla3[[#This Row],[ID]],Campos[],3,0)</f>
        <v>19</v>
      </c>
      <c r="E859" s="265">
        <f>VLOOKUP(Tabla3[[#This Row],[ID]],Campos[],5,0)</f>
        <v>5</v>
      </c>
      <c r="F859" s="275" t="str">
        <f>MID(Tabla3[[#This Row],[ID]],1,3)</f>
        <v>HT2</v>
      </c>
    </row>
    <row r="860" spans="1:6">
      <c r="A860" s="274">
        <f>'0.Datos Contacto'!$C$3</f>
        <v>4101</v>
      </c>
      <c r="B860" s="252" t="s">
        <v>1199</v>
      </c>
      <c r="C8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0" s="265">
        <f>VLOOKUP(Tabla3[[#This Row],[ID]],Campos[],3,0)</f>
        <v>19</v>
      </c>
      <c r="E860" s="265">
        <f>VLOOKUP(Tabla3[[#This Row],[ID]],Campos[],5,0)</f>
        <v>6</v>
      </c>
      <c r="F860" s="275" t="str">
        <f>MID(Tabla3[[#This Row],[ID]],1,3)</f>
        <v>HT2</v>
      </c>
    </row>
    <row r="861" spans="1:6">
      <c r="A861" s="274">
        <f>'0.Datos Contacto'!$C$3</f>
        <v>4101</v>
      </c>
      <c r="B861" s="252" t="s">
        <v>1200</v>
      </c>
      <c r="C8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16489972.42</v>
      </c>
      <c r="D861" s="265">
        <f>VLOOKUP(Tabla3[[#This Row],[ID]],Campos[],3,0)</f>
        <v>19</v>
      </c>
      <c r="E861" s="265">
        <f>VLOOKUP(Tabla3[[#This Row],[ID]],Campos[],5,0)</f>
        <v>7</v>
      </c>
      <c r="F861" s="275" t="str">
        <f>MID(Tabla3[[#This Row],[ID]],1,3)</f>
        <v>HT2</v>
      </c>
    </row>
    <row r="862" spans="1:6">
      <c r="A862" s="274">
        <f>'0.Datos Contacto'!$C$3</f>
        <v>4101</v>
      </c>
      <c r="B862" s="252" t="s">
        <v>1201</v>
      </c>
      <c r="C8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2" s="265">
        <f>VLOOKUP(Tabla3[[#This Row],[ID]],Campos[],3,0)</f>
        <v>19</v>
      </c>
      <c r="E862" s="265">
        <f>VLOOKUP(Tabla3[[#This Row],[ID]],Campos[],5,0)</f>
        <v>8</v>
      </c>
      <c r="F862" s="275" t="str">
        <f>MID(Tabla3[[#This Row],[ID]],1,3)</f>
        <v>HT2</v>
      </c>
    </row>
    <row r="863" spans="1:6">
      <c r="A863" s="274">
        <f>'0.Datos Contacto'!$C$3</f>
        <v>4101</v>
      </c>
      <c r="B863" s="252" t="s">
        <v>1202</v>
      </c>
      <c r="C8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3" s="265">
        <f>VLOOKUP(Tabla3[[#This Row],[ID]],Campos[],3,0)</f>
        <v>19</v>
      </c>
      <c r="E863" s="265">
        <f>VLOOKUP(Tabla3[[#This Row],[ID]],Campos[],5,0)</f>
        <v>9</v>
      </c>
      <c r="F863" s="275" t="str">
        <f>MID(Tabla3[[#This Row],[ID]],1,3)</f>
        <v>HT2</v>
      </c>
    </row>
    <row r="864" spans="1:6">
      <c r="A864" s="274">
        <f>'0.Datos Contacto'!$C$3</f>
        <v>4101</v>
      </c>
      <c r="B864" s="252" t="s">
        <v>1203</v>
      </c>
      <c r="C8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4" s="265">
        <f>VLOOKUP(Tabla3[[#This Row],[ID]],Campos[],3,0)</f>
        <v>19</v>
      </c>
      <c r="E864" s="265">
        <f>VLOOKUP(Tabla3[[#This Row],[ID]],Campos[],5,0)</f>
        <v>10</v>
      </c>
      <c r="F864" s="275" t="str">
        <f>MID(Tabla3[[#This Row],[ID]],1,3)</f>
        <v>HT2</v>
      </c>
    </row>
    <row r="865" spans="1:6">
      <c r="A865" s="274">
        <f>'0.Datos Contacto'!$C$3</f>
        <v>4101</v>
      </c>
      <c r="B865" s="252" t="s">
        <v>1204</v>
      </c>
      <c r="C8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5" s="265">
        <f>VLOOKUP(Tabla3[[#This Row],[ID]],Campos[],3,0)</f>
        <v>19</v>
      </c>
      <c r="E865" s="265">
        <f>VLOOKUP(Tabla3[[#This Row],[ID]],Campos[],5,0)</f>
        <v>11</v>
      </c>
      <c r="F865" s="275" t="str">
        <f>MID(Tabla3[[#This Row],[ID]],1,3)</f>
        <v>HT2</v>
      </c>
    </row>
    <row r="866" spans="1:6">
      <c r="A866" s="274">
        <f>'0.Datos Contacto'!$C$3</f>
        <v>4101</v>
      </c>
      <c r="B866" s="252" t="s">
        <v>1205</v>
      </c>
      <c r="C8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6" s="265">
        <f>VLOOKUP(Tabla3[[#This Row],[ID]],Campos[],3,0)</f>
        <v>19</v>
      </c>
      <c r="E866" s="265">
        <f>VLOOKUP(Tabla3[[#This Row],[ID]],Campos[],5,0)</f>
        <v>12</v>
      </c>
      <c r="F866" s="275" t="str">
        <f>MID(Tabla3[[#This Row],[ID]],1,3)</f>
        <v>HT2</v>
      </c>
    </row>
    <row r="867" spans="1:6">
      <c r="A867" s="274">
        <f>'0.Datos Contacto'!$C$3</f>
        <v>4101</v>
      </c>
      <c r="B867" s="252" t="s">
        <v>1206</v>
      </c>
      <c r="C8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7" s="265">
        <f>VLOOKUP(Tabla3[[#This Row],[ID]],Campos[],3,0)</f>
        <v>19</v>
      </c>
      <c r="E867" s="265">
        <f>VLOOKUP(Tabla3[[#This Row],[ID]],Campos[],5,0)</f>
        <v>13</v>
      </c>
      <c r="F867" s="275" t="str">
        <f>MID(Tabla3[[#This Row],[ID]],1,3)</f>
        <v>HT2</v>
      </c>
    </row>
    <row r="868" spans="1:6">
      <c r="A868" s="274">
        <f>'0.Datos Contacto'!$C$3</f>
        <v>4101</v>
      </c>
      <c r="B868" s="252" t="s">
        <v>1207</v>
      </c>
      <c r="C8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8" s="265">
        <f>VLOOKUP(Tabla3[[#This Row],[ID]],Campos[],3,0)</f>
        <v>19</v>
      </c>
      <c r="E868" s="265">
        <f>VLOOKUP(Tabla3[[#This Row],[ID]],Campos[],5,0)</f>
        <v>14</v>
      </c>
      <c r="F868" s="275" t="str">
        <f>MID(Tabla3[[#This Row],[ID]],1,3)</f>
        <v>HT2</v>
      </c>
    </row>
    <row r="869" spans="1:6">
      <c r="A869" s="274">
        <f>'0.Datos Contacto'!$C$3</f>
        <v>4101</v>
      </c>
      <c r="B869" s="252" t="s">
        <v>1208</v>
      </c>
      <c r="C8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69" s="265">
        <f>VLOOKUP(Tabla3[[#This Row],[ID]],Campos[],3,0)</f>
        <v>19</v>
      </c>
      <c r="E869" s="265">
        <f>VLOOKUP(Tabla3[[#This Row],[ID]],Campos[],5,0)</f>
        <v>15</v>
      </c>
      <c r="F869" s="275" t="str">
        <f>MID(Tabla3[[#This Row],[ID]],1,3)</f>
        <v>HT2</v>
      </c>
    </row>
    <row r="870" spans="1:6">
      <c r="A870" s="274">
        <f>'0.Datos Contacto'!$C$3</f>
        <v>4101</v>
      </c>
      <c r="B870" s="252" t="s">
        <v>1209</v>
      </c>
      <c r="C8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0" s="265">
        <f>VLOOKUP(Tabla3[[#This Row],[ID]],Campos[],3,0)</f>
        <v>19</v>
      </c>
      <c r="E870" s="265">
        <f>VLOOKUP(Tabla3[[#This Row],[ID]],Campos[],5,0)</f>
        <v>16</v>
      </c>
      <c r="F870" s="275" t="str">
        <f>MID(Tabla3[[#This Row],[ID]],1,3)</f>
        <v>HT2</v>
      </c>
    </row>
    <row r="871" spans="1:6">
      <c r="A871" s="274">
        <f>'0.Datos Contacto'!$C$3</f>
        <v>4101</v>
      </c>
      <c r="B871" s="252" t="s">
        <v>1210</v>
      </c>
      <c r="C8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1" s="265">
        <f>VLOOKUP(Tabla3[[#This Row],[ID]],Campos[],3,0)</f>
        <v>19</v>
      </c>
      <c r="E871" s="265">
        <f>VLOOKUP(Tabla3[[#This Row],[ID]],Campos[],5,0)</f>
        <v>17</v>
      </c>
      <c r="F871" s="275" t="str">
        <f>MID(Tabla3[[#This Row],[ID]],1,3)</f>
        <v>HT2</v>
      </c>
    </row>
    <row r="872" spans="1:6">
      <c r="A872" s="274">
        <f>'0.Datos Contacto'!$C$3</f>
        <v>4101</v>
      </c>
      <c r="B872" s="252" t="s">
        <v>1211</v>
      </c>
      <c r="C8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2" s="265">
        <f>VLOOKUP(Tabla3[[#This Row],[ID]],Campos[],3,0)</f>
        <v>19</v>
      </c>
      <c r="E872" s="265">
        <f>VLOOKUP(Tabla3[[#This Row],[ID]],Campos[],5,0)</f>
        <v>18</v>
      </c>
      <c r="F872" s="275" t="str">
        <f>MID(Tabla3[[#This Row],[ID]],1,3)</f>
        <v>HT2</v>
      </c>
    </row>
    <row r="873" spans="1:6">
      <c r="A873" s="274">
        <f>'0.Datos Contacto'!$C$3</f>
        <v>4101</v>
      </c>
      <c r="B873" s="252" t="s">
        <v>1212</v>
      </c>
      <c r="C8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3" s="265">
        <f>VLOOKUP(Tabla3[[#This Row],[ID]],Campos[],3,0)</f>
        <v>19</v>
      </c>
      <c r="E873" s="265">
        <f>VLOOKUP(Tabla3[[#This Row],[ID]],Campos[],5,0)</f>
        <v>19</v>
      </c>
      <c r="F873" s="275" t="str">
        <f>MID(Tabla3[[#This Row],[ID]],1,3)</f>
        <v>HT2</v>
      </c>
    </row>
    <row r="874" spans="1:6">
      <c r="A874" s="274">
        <f>'0.Datos Contacto'!$C$3</f>
        <v>4101</v>
      </c>
      <c r="B874" s="252" t="s">
        <v>1213</v>
      </c>
      <c r="C8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4" s="265">
        <f>VLOOKUP(Tabla3[[#This Row],[ID]],Campos[],3,0)</f>
        <v>19</v>
      </c>
      <c r="E874" s="265">
        <f>VLOOKUP(Tabla3[[#This Row],[ID]],Campos[],5,0)</f>
        <v>20</v>
      </c>
      <c r="F874" s="275" t="str">
        <f>MID(Tabla3[[#This Row],[ID]],1,3)</f>
        <v>HT2</v>
      </c>
    </row>
    <row r="875" spans="1:6">
      <c r="A875" s="274">
        <f>'0.Datos Contacto'!$C$3</f>
        <v>4101</v>
      </c>
      <c r="B875" s="252" t="s">
        <v>1214</v>
      </c>
      <c r="C8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5" s="265">
        <f>VLOOKUP(Tabla3[[#This Row],[ID]],Campos[],3,0)</f>
        <v>19</v>
      </c>
      <c r="E875" s="265">
        <f>VLOOKUP(Tabla3[[#This Row],[ID]],Campos[],5,0)</f>
        <v>21</v>
      </c>
      <c r="F875" s="275" t="str">
        <f>MID(Tabla3[[#This Row],[ID]],1,3)</f>
        <v>HT2</v>
      </c>
    </row>
    <row r="876" spans="1:6">
      <c r="A876" s="274">
        <f>'0.Datos Contacto'!$C$3</f>
        <v>4101</v>
      </c>
      <c r="B876" s="252" t="s">
        <v>1215</v>
      </c>
      <c r="C8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6" s="265">
        <f>VLOOKUP(Tabla3[[#This Row],[ID]],Campos[],3,0)</f>
        <v>19</v>
      </c>
      <c r="E876" s="265">
        <f>VLOOKUP(Tabla3[[#This Row],[ID]],Campos[],5,0)</f>
        <v>22</v>
      </c>
      <c r="F876" s="275" t="str">
        <f>MID(Tabla3[[#This Row],[ID]],1,3)</f>
        <v>HT2</v>
      </c>
    </row>
    <row r="877" spans="1:6">
      <c r="A877" s="274">
        <f>'0.Datos Contacto'!$C$3</f>
        <v>4101</v>
      </c>
      <c r="B877" s="252" t="s">
        <v>1216</v>
      </c>
      <c r="C8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17002380.379999999</v>
      </c>
      <c r="D877" s="265">
        <f>VLOOKUP(Tabla3[[#This Row],[ID]],Campos[],3,0)</f>
        <v>19</v>
      </c>
      <c r="E877" s="265">
        <f>VLOOKUP(Tabla3[[#This Row],[ID]],Campos[],5,0)</f>
        <v>23</v>
      </c>
      <c r="F877" s="275" t="str">
        <f>MID(Tabla3[[#This Row],[ID]],1,3)</f>
        <v>HT2</v>
      </c>
    </row>
    <row r="878" spans="1:6">
      <c r="A878" s="274">
        <f>'0.Datos Contacto'!$C$3</f>
        <v>4101</v>
      </c>
      <c r="B878" s="252" t="s">
        <v>1217</v>
      </c>
      <c r="C8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8" s="265">
        <f>VLOOKUP(Tabla3[[#This Row],[ID]],Campos[],3,0)</f>
        <v>20</v>
      </c>
      <c r="E878" s="265">
        <f>VLOOKUP(Tabla3[[#This Row],[ID]],Campos[],5,0)</f>
        <v>3</v>
      </c>
      <c r="F878" s="275" t="str">
        <f>MID(Tabla3[[#This Row],[ID]],1,3)</f>
        <v>HT2</v>
      </c>
    </row>
    <row r="879" spans="1:6">
      <c r="A879" s="274">
        <f>'0.Datos Contacto'!$C$3</f>
        <v>4101</v>
      </c>
      <c r="B879" s="252" t="s">
        <v>1218</v>
      </c>
      <c r="C8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79" s="265">
        <f>VLOOKUP(Tabla3[[#This Row],[ID]],Campos[],3,0)</f>
        <v>20</v>
      </c>
      <c r="E879" s="265">
        <f>VLOOKUP(Tabla3[[#This Row],[ID]],Campos[],5,0)</f>
        <v>4</v>
      </c>
      <c r="F879" s="275" t="str">
        <f>MID(Tabla3[[#This Row],[ID]],1,3)</f>
        <v>HT2</v>
      </c>
    </row>
    <row r="880" spans="1:6">
      <c r="A880" s="274">
        <f>'0.Datos Contacto'!$C$3</f>
        <v>4101</v>
      </c>
      <c r="B880" s="252" t="s">
        <v>1219</v>
      </c>
      <c r="C8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0" s="265">
        <f>VLOOKUP(Tabla3[[#This Row],[ID]],Campos[],3,0)</f>
        <v>20</v>
      </c>
      <c r="E880" s="265">
        <f>VLOOKUP(Tabla3[[#This Row],[ID]],Campos[],5,0)</f>
        <v>5</v>
      </c>
      <c r="F880" s="275" t="str">
        <f>MID(Tabla3[[#This Row],[ID]],1,3)</f>
        <v>HT2</v>
      </c>
    </row>
    <row r="881" spans="1:6">
      <c r="A881" s="274">
        <f>'0.Datos Contacto'!$C$3</f>
        <v>4101</v>
      </c>
      <c r="B881" s="252" t="s">
        <v>1220</v>
      </c>
      <c r="C8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3903400</v>
      </c>
      <c r="D881" s="265">
        <f>VLOOKUP(Tabla3[[#This Row],[ID]],Campos[],3,0)</f>
        <v>20</v>
      </c>
      <c r="E881" s="265">
        <f>VLOOKUP(Tabla3[[#This Row],[ID]],Campos[],5,0)</f>
        <v>6</v>
      </c>
      <c r="F881" s="275" t="str">
        <f>MID(Tabla3[[#This Row],[ID]],1,3)</f>
        <v>HT2</v>
      </c>
    </row>
    <row r="882" spans="1:6">
      <c r="A882" s="274">
        <f>'0.Datos Contacto'!$C$3</f>
        <v>4101</v>
      </c>
      <c r="B882" s="252" t="s">
        <v>1221</v>
      </c>
      <c r="C8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2" s="265">
        <f>VLOOKUP(Tabla3[[#This Row],[ID]],Campos[],3,0)</f>
        <v>20</v>
      </c>
      <c r="E882" s="265">
        <f>VLOOKUP(Tabla3[[#This Row],[ID]],Campos[],5,0)</f>
        <v>7</v>
      </c>
      <c r="F882" s="275" t="str">
        <f>MID(Tabla3[[#This Row],[ID]],1,3)</f>
        <v>HT2</v>
      </c>
    </row>
    <row r="883" spans="1:6">
      <c r="A883" s="274">
        <f>'0.Datos Contacto'!$C$3</f>
        <v>4101</v>
      </c>
      <c r="B883" s="252" t="s">
        <v>1222</v>
      </c>
      <c r="C8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3" s="265">
        <f>VLOOKUP(Tabla3[[#This Row],[ID]],Campos[],3,0)</f>
        <v>20</v>
      </c>
      <c r="E883" s="265">
        <f>VLOOKUP(Tabla3[[#This Row],[ID]],Campos[],5,0)</f>
        <v>8</v>
      </c>
      <c r="F883" s="275" t="str">
        <f>MID(Tabla3[[#This Row],[ID]],1,3)</f>
        <v>HT2</v>
      </c>
    </row>
    <row r="884" spans="1:6">
      <c r="A884" s="274">
        <f>'0.Datos Contacto'!$C$3</f>
        <v>4101</v>
      </c>
      <c r="B884" s="252" t="s">
        <v>1223</v>
      </c>
      <c r="C8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4" s="265">
        <f>VLOOKUP(Tabla3[[#This Row],[ID]],Campos[],3,0)</f>
        <v>20</v>
      </c>
      <c r="E884" s="265">
        <f>VLOOKUP(Tabla3[[#This Row],[ID]],Campos[],5,0)</f>
        <v>9</v>
      </c>
      <c r="F884" s="275" t="str">
        <f>MID(Tabla3[[#This Row],[ID]],1,3)</f>
        <v>HT2</v>
      </c>
    </row>
    <row r="885" spans="1:6">
      <c r="A885" s="274">
        <f>'0.Datos Contacto'!$C$3</f>
        <v>4101</v>
      </c>
      <c r="B885" s="252" t="s">
        <v>1224</v>
      </c>
      <c r="C8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3321463515</v>
      </c>
      <c r="D885" s="265">
        <f>VLOOKUP(Tabla3[[#This Row],[ID]],Campos[],3,0)</f>
        <v>20</v>
      </c>
      <c r="E885" s="265">
        <f>VLOOKUP(Tabla3[[#This Row],[ID]],Campos[],5,0)</f>
        <v>10</v>
      </c>
      <c r="F885" s="275" t="str">
        <f>MID(Tabla3[[#This Row],[ID]],1,3)</f>
        <v>HT2</v>
      </c>
    </row>
    <row r="886" spans="1:6">
      <c r="A886" s="274">
        <f>'0.Datos Contacto'!$C$3</f>
        <v>4101</v>
      </c>
      <c r="B886" s="252" t="s">
        <v>1225</v>
      </c>
      <c r="C8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6" s="265">
        <f>VLOOKUP(Tabla3[[#This Row],[ID]],Campos[],3,0)</f>
        <v>20</v>
      </c>
      <c r="E886" s="265">
        <f>VLOOKUP(Tabla3[[#This Row],[ID]],Campos[],5,0)</f>
        <v>11</v>
      </c>
      <c r="F886" s="275" t="str">
        <f>MID(Tabla3[[#This Row],[ID]],1,3)</f>
        <v>HT2</v>
      </c>
    </row>
    <row r="887" spans="1:6">
      <c r="A887" s="274">
        <f>'0.Datos Contacto'!$C$3</f>
        <v>4101</v>
      </c>
      <c r="B887" s="252" t="s">
        <v>1226</v>
      </c>
      <c r="C8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7" s="265">
        <f>VLOOKUP(Tabla3[[#This Row],[ID]],Campos[],3,0)</f>
        <v>20</v>
      </c>
      <c r="E887" s="265">
        <f>VLOOKUP(Tabla3[[#This Row],[ID]],Campos[],5,0)</f>
        <v>12</v>
      </c>
      <c r="F887" s="275" t="str">
        <f>MID(Tabla3[[#This Row],[ID]],1,3)</f>
        <v>HT2</v>
      </c>
    </row>
    <row r="888" spans="1:6">
      <c r="A888" s="274">
        <f>'0.Datos Contacto'!$C$3</f>
        <v>4101</v>
      </c>
      <c r="B888" s="252" t="s">
        <v>1227</v>
      </c>
      <c r="C8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8" s="265">
        <f>VLOOKUP(Tabla3[[#This Row],[ID]],Campos[],3,0)</f>
        <v>20</v>
      </c>
      <c r="E888" s="265">
        <f>VLOOKUP(Tabla3[[#This Row],[ID]],Campos[],5,0)</f>
        <v>13</v>
      </c>
      <c r="F888" s="275" t="str">
        <f>MID(Tabla3[[#This Row],[ID]],1,3)</f>
        <v>HT2</v>
      </c>
    </row>
    <row r="889" spans="1:6">
      <c r="A889" s="274">
        <f>'0.Datos Contacto'!$C$3</f>
        <v>4101</v>
      </c>
      <c r="B889" s="252" t="s">
        <v>1228</v>
      </c>
      <c r="C8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89" s="265">
        <f>VLOOKUP(Tabla3[[#This Row],[ID]],Campos[],3,0)</f>
        <v>20</v>
      </c>
      <c r="E889" s="265">
        <f>VLOOKUP(Tabla3[[#This Row],[ID]],Campos[],5,0)</f>
        <v>14</v>
      </c>
      <c r="F889" s="275" t="str">
        <f>MID(Tabla3[[#This Row],[ID]],1,3)</f>
        <v>HT2</v>
      </c>
    </row>
    <row r="890" spans="1:6">
      <c r="A890" s="274">
        <f>'0.Datos Contacto'!$C$3</f>
        <v>4101</v>
      </c>
      <c r="B890" s="252" t="s">
        <v>1229</v>
      </c>
      <c r="C8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0" s="265">
        <f>VLOOKUP(Tabla3[[#This Row],[ID]],Campos[],3,0)</f>
        <v>20</v>
      </c>
      <c r="E890" s="265">
        <f>VLOOKUP(Tabla3[[#This Row],[ID]],Campos[],5,0)</f>
        <v>15</v>
      </c>
      <c r="F890" s="275" t="str">
        <f>MID(Tabla3[[#This Row],[ID]],1,3)</f>
        <v>HT2</v>
      </c>
    </row>
    <row r="891" spans="1:6">
      <c r="A891" s="274">
        <f>'0.Datos Contacto'!$C$3</f>
        <v>4101</v>
      </c>
      <c r="B891" s="252" t="s">
        <v>1230</v>
      </c>
      <c r="C8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1" s="265">
        <f>VLOOKUP(Tabla3[[#This Row],[ID]],Campos[],3,0)</f>
        <v>20</v>
      </c>
      <c r="E891" s="265">
        <f>VLOOKUP(Tabla3[[#This Row],[ID]],Campos[],5,0)</f>
        <v>16</v>
      </c>
      <c r="F891" s="275" t="str">
        <f>MID(Tabla3[[#This Row],[ID]],1,3)</f>
        <v>HT2</v>
      </c>
    </row>
    <row r="892" spans="1:6">
      <c r="A892" s="274">
        <f>'0.Datos Contacto'!$C$3</f>
        <v>4101</v>
      </c>
      <c r="B892" s="252" t="s">
        <v>1231</v>
      </c>
      <c r="C8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2" s="265">
        <f>VLOOKUP(Tabla3[[#This Row],[ID]],Campos[],3,0)</f>
        <v>20</v>
      </c>
      <c r="E892" s="265">
        <f>VLOOKUP(Tabla3[[#This Row],[ID]],Campos[],5,0)</f>
        <v>17</v>
      </c>
      <c r="F892" s="275" t="str">
        <f>MID(Tabla3[[#This Row],[ID]],1,3)</f>
        <v>HT2</v>
      </c>
    </row>
    <row r="893" spans="1:6">
      <c r="A893" s="274">
        <f>'0.Datos Contacto'!$C$3</f>
        <v>4101</v>
      </c>
      <c r="B893" s="252" t="s">
        <v>1232</v>
      </c>
      <c r="C8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3" s="265">
        <f>VLOOKUP(Tabla3[[#This Row],[ID]],Campos[],3,0)</f>
        <v>20</v>
      </c>
      <c r="E893" s="265">
        <f>VLOOKUP(Tabla3[[#This Row],[ID]],Campos[],5,0)</f>
        <v>18</v>
      </c>
      <c r="F893" s="275" t="str">
        <f>MID(Tabla3[[#This Row],[ID]],1,3)</f>
        <v>HT2</v>
      </c>
    </row>
    <row r="894" spans="1:6">
      <c r="A894" s="274">
        <f>'0.Datos Contacto'!$C$3</f>
        <v>4101</v>
      </c>
      <c r="B894" s="252" t="s">
        <v>1233</v>
      </c>
      <c r="C8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4" s="265">
        <f>VLOOKUP(Tabla3[[#This Row],[ID]],Campos[],3,0)</f>
        <v>20</v>
      </c>
      <c r="E894" s="265">
        <f>VLOOKUP(Tabla3[[#This Row],[ID]],Campos[],5,0)</f>
        <v>19</v>
      </c>
      <c r="F894" s="275" t="str">
        <f>MID(Tabla3[[#This Row],[ID]],1,3)</f>
        <v>HT2</v>
      </c>
    </row>
    <row r="895" spans="1:6">
      <c r="A895" s="274">
        <f>'0.Datos Contacto'!$C$3</f>
        <v>4101</v>
      </c>
      <c r="B895" s="252" t="s">
        <v>1234</v>
      </c>
      <c r="C8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5" s="265">
        <f>VLOOKUP(Tabla3[[#This Row],[ID]],Campos[],3,0)</f>
        <v>20</v>
      </c>
      <c r="E895" s="265">
        <f>VLOOKUP(Tabla3[[#This Row],[ID]],Campos[],5,0)</f>
        <v>20</v>
      </c>
      <c r="F895" s="275" t="str">
        <f>MID(Tabla3[[#This Row],[ID]],1,3)</f>
        <v>HT2</v>
      </c>
    </row>
    <row r="896" spans="1:6">
      <c r="A896" s="274">
        <f>'0.Datos Contacto'!$C$3</f>
        <v>4101</v>
      </c>
      <c r="B896" s="252" t="s">
        <v>1235</v>
      </c>
      <c r="C8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6" s="265">
        <f>VLOOKUP(Tabla3[[#This Row],[ID]],Campos[],3,0)</f>
        <v>20</v>
      </c>
      <c r="E896" s="265">
        <f>VLOOKUP(Tabla3[[#This Row],[ID]],Campos[],5,0)</f>
        <v>21</v>
      </c>
      <c r="F896" s="275" t="str">
        <f>MID(Tabla3[[#This Row],[ID]],1,3)</f>
        <v>HT2</v>
      </c>
    </row>
    <row r="897" spans="1:6">
      <c r="A897" s="274">
        <f>'0.Datos Contacto'!$C$3</f>
        <v>4101</v>
      </c>
      <c r="B897" s="252" t="s">
        <v>1236</v>
      </c>
      <c r="C8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7" s="265">
        <f>VLOOKUP(Tabla3[[#This Row],[ID]],Campos[],3,0)</f>
        <v>20</v>
      </c>
      <c r="E897" s="265">
        <f>VLOOKUP(Tabla3[[#This Row],[ID]],Campos[],5,0)</f>
        <v>22</v>
      </c>
      <c r="F897" s="275" t="str">
        <f>MID(Tabla3[[#This Row],[ID]],1,3)</f>
        <v>HT2</v>
      </c>
    </row>
    <row r="898" spans="1:6">
      <c r="A898" s="274">
        <f>'0.Datos Contacto'!$C$3</f>
        <v>4101</v>
      </c>
      <c r="B898" s="252" t="s">
        <v>1237</v>
      </c>
      <c r="C8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3325366915</v>
      </c>
      <c r="D898" s="265">
        <f>VLOOKUP(Tabla3[[#This Row],[ID]],Campos[],3,0)</f>
        <v>20</v>
      </c>
      <c r="E898" s="265">
        <f>VLOOKUP(Tabla3[[#This Row],[ID]],Campos[],5,0)</f>
        <v>23</v>
      </c>
      <c r="F898" s="275" t="str">
        <f>MID(Tabla3[[#This Row],[ID]],1,3)</f>
        <v>HT2</v>
      </c>
    </row>
    <row r="899" spans="1:6">
      <c r="A899" s="274">
        <f>'0.Datos Contacto'!$C$3</f>
        <v>4101</v>
      </c>
      <c r="B899" s="252" t="s">
        <v>1238</v>
      </c>
      <c r="C8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899" s="265">
        <f>VLOOKUP(Tabla3[[#This Row],[ID]],Campos[],3,0)</f>
        <v>21</v>
      </c>
      <c r="E899" s="265">
        <f>VLOOKUP(Tabla3[[#This Row],[ID]],Campos[],5,0)</f>
        <v>3</v>
      </c>
      <c r="F899" s="275" t="str">
        <f>MID(Tabla3[[#This Row],[ID]],1,3)</f>
        <v>HT2</v>
      </c>
    </row>
    <row r="900" spans="1:6">
      <c r="A900" s="274">
        <f>'0.Datos Contacto'!$C$3</f>
        <v>4101</v>
      </c>
      <c r="B900" s="252" t="s">
        <v>1239</v>
      </c>
      <c r="C9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0" s="265">
        <f>VLOOKUP(Tabla3[[#This Row],[ID]],Campos[],3,0)</f>
        <v>21</v>
      </c>
      <c r="E900" s="265">
        <f>VLOOKUP(Tabla3[[#This Row],[ID]],Campos[],5,0)</f>
        <v>4</v>
      </c>
      <c r="F900" s="275" t="str">
        <f>MID(Tabla3[[#This Row],[ID]],1,3)</f>
        <v>HT2</v>
      </c>
    </row>
    <row r="901" spans="1:6">
      <c r="A901" s="274">
        <f>'0.Datos Contacto'!$C$3</f>
        <v>4101</v>
      </c>
      <c r="B901" s="252" t="s">
        <v>1240</v>
      </c>
      <c r="C9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1" s="265">
        <f>VLOOKUP(Tabla3[[#This Row],[ID]],Campos[],3,0)</f>
        <v>21</v>
      </c>
      <c r="E901" s="265">
        <f>VLOOKUP(Tabla3[[#This Row],[ID]],Campos[],5,0)</f>
        <v>5</v>
      </c>
      <c r="F901" s="275" t="str">
        <f>MID(Tabla3[[#This Row],[ID]],1,3)</f>
        <v>HT2</v>
      </c>
    </row>
    <row r="902" spans="1:6">
      <c r="A902" s="274">
        <f>'0.Datos Contacto'!$C$3</f>
        <v>4101</v>
      </c>
      <c r="B902" s="252" t="s">
        <v>1241</v>
      </c>
      <c r="C9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2" s="265">
        <f>VLOOKUP(Tabla3[[#This Row],[ID]],Campos[],3,0)</f>
        <v>21</v>
      </c>
      <c r="E902" s="265">
        <f>VLOOKUP(Tabla3[[#This Row],[ID]],Campos[],5,0)</f>
        <v>6</v>
      </c>
      <c r="F902" s="275" t="str">
        <f>MID(Tabla3[[#This Row],[ID]],1,3)</f>
        <v>HT2</v>
      </c>
    </row>
    <row r="903" spans="1:6">
      <c r="A903" s="274">
        <f>'0.Datos Contacto'!$C$3</f>
        <v>4101</v>
      </c>
      <c r="B903" s="252" t="s">
        <v>1242</v>
      </c>
      <c r="C9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3" s="265">
        <f>VLOOKUP(Tabla3[[#This Row],[ID]],Campos[],3,0)</f>
        <v>21</v>
      </c>
      <c r="E903" s="265">
        <f>VLOOKUP(Tabla3[[#This Row],[ID]],Campos[],5,0)</f>
        <v>7</v>
      </c>
      <c r="F903" s="275" t="str">
        <f>MID(Tabla3[[#This Row],[ID]],1,3)</f>
        <v>HT2</v>
      </c>
    </row>
    <row r="904" spans="1:6">
      <c r="A904" s="274">
        <f>'0.Datos Contacto'!$C$3</f>
        <v>4101</v>
      </c>
      <c r="B904" s="252" t="s">
        <v>1243</v>
      </c>
      <c r="C9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4" s="265">
        <f>VLOOKUP(Tabla3[[#This Row],[ID]],Campos[],3,0)</f>
        <v>21</v>
      </c>
      <c r="E904" s="265">
        <f>VLOOKUP(Tabla3[[#This Row],[ID]],Campos[],5,0)</f>
        <v>8</v>
      </c>
      <c r="F904" s="275" t="str">
        <f>MID(Tabla3[[#This Row],[ID]],1,3)</f>
        <v>HT2</v>
      </c>
    </row>
    <row r="905" spans="1:6">
      <c r="A905" s="274">
        <f>'0.Datos Contacto'!$C$3</f>
        <v>4101</v>
      </c>
      <c r="B905" s="252" t="s">
        <v>1244</v>
      </c>
      <c r="C9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5" s="265">
        <f>VLOOKUP(Tabla3[[#This Row],[ID]],Campos[],3,0)</f>
        <v>21</v>
      </c>
      <c r="E905" s="265">
        <f>VLOOKUP(Tabla3[[#This Row],[ID]],Campos[],5,0)</f>
        <v>9</v>
      </c>
      <c r="F905" s="275" t="str">
        <f>MID(Tabla3[[#This Row],[ID]],1,3)</f>
        <v>HT2</v>
      </c>
    </row>
    <row r="906" spans="1:6">
      <c r="A906" s="274">
        <f>'0.Datos Contacto'!$C$3</f>
        <v>4101</v>
      </c>
      <c r="B906" s="252" t="s">
        <v>1245</v>
      </c>
      <c r="C9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6" s="265">
        <f>VLOOKUP(Tabla3[[#This Row],[ID]],Campos[],3,0)</f>
        <v>21</v>
      </c>
      <c r="E906" s="265">
        <f>VLOOKUP(Tabla3[[#This Row],[ID]],Campos[],5,0)</f>
        <v>10</v>
      </c>
      <c r="F906" s="275" t="str">
        <f>MID(Tabla3[[#This Row],[ID]],1,3)</f>
        <v>HT2</v>
      </c>
    </row>
    <row r="907" spans="1:6">
      <c r="A907" s="274">
        <f>'0.Datos Contacto'!$C$3</f>
        <v>4101</v>
      </c>
      <c r="B907" s="252" t="s">
        <v>1246</v>
      </c>
      <c r="C9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7" s="265">
        <f>VLOOKUP(Tabla3[[#This Row],[ID]],Campos[],3,0)</f>
        <v>21</v>
      </c>
      <c r="E907" s="265">
        <f>VLOOKUP(Tabla3[[#This Row],[ID]],Campos[],5,0)</f>
        <v>11</v>
      </c>
      <c r="F907" s="275" t="str">
        <f>MID(Tabla3[[#This Row],[ID]],1,3)</f>
        <v>HT2</v>
      </c>
    </row>
    <row r="908" spans="1:6">
      <c r="A908" s="274">
        <f>'0.Datos Contacto'!$C$3</f>
        <v>4101</v>
      </c>
      <c r="B908" s="252" t="s">
        <v>1247</v>
      </c>
      <c r="C9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8" s="265">
        <f>VLOOKUP(Tabla3[[#This Row],[ID]],Campos[],3,0)</f>
        <v>21</v>
      </c>
      <c r="E908" s="265">
        <f>VLOOKUP(Tabla3[[#This Row],[ID]],Campos[],5,0)</f>
        <v>12</v>
      </c>
      <c r="F908" s="275" t="str">
        <f>MID(Tabla3[[#This Row],[ID]],1,3)</f>
        <v>HT2</v>
      </c>
    </row>
    <row r="909" spans="1:6">
      <c r="A909" s="274">
        <f>'0.Datos Contacto'!$C$3</f>
        <v>4101</v>
      </c>
      <c r="B909" s="252" t="s">
        <v>1248</v>
      </c>
      <c r="C9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09" s="265">
        <f>VLOOKUP(Tabla3[[#This Row],[ID]],Campos[],3,0)</f>
        <v>21</v>
      </c>
      <c r="E909" s="265">
        <f>VLOOKUP(Tabla3[[#This Row],[ID]],Campos[],5,0)</f>
        <v>13</v>
      </c>
      <c r="F909" s="275" t="str">
        <f>MID(Tabla3[[#This Row],[ID]],1,3)</f>
        <v>HT2</v>
      </c>
    </row>
    <row r="910" spans="1:6">
      <c r="A910" s="274">
        <f>'0.Datos Contacto'!$C$3</f>
        <v>4101</v>
      </c>
      <c r="B910" s="252" t="s">
        <v>1249</v>
      </c>
      <c r="C9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0" s="265">
        <f>VLOOKUP(Tabla3[[#This Row],[ID]],Campos[],3,0)</f>
        <v>21</v>
      </c>
      <c r="E910" s="265">
        <f>VLOOKUP(Tabla3[[#This Row],[ID]],Campos[],5,0)</f>
        <v>14</v>
      </c>
      <c r="F910" s="275" t="str">
        <f>MID(Tabla3[[#This Row],[ID]],1,3)</f>
        <v>HT2</v>
      </c>
    </row>
    <row r="911" spans="1:6">
      <c r="A911" s="274">
        <f>'0.Datos Contacto'!$C$3</f>
        <v>4101</v>
      </c>
      <c r="B911" s="252" t="s">
        <v>1250</v>
      </c>
      <c r="C9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1" s="265">
        <f>VLOOKUP(Tabla3[[#This Row],[ID]],Campos[],3,0)</f>
        <v>21</v>
      </c>
      <c r="E911" s="265">
        <f>VLOOKUP(Tabla3[[#This Row],[ID]],Campos[],5,0)</f>
        <v>15</v>
      </c>
      <c r="F911" s="275" t="str">
        <f>MID(Tabla3[[#This Row],[ID]],1,3)</f>
        <v>HT2</v>
      </c>
    </row>
    <row r="912" spans="1:6">
      <c r="A912" s="274">
        <f>'0.Datos Contacto'!$C$3</f>
        <v>4101</v>
      </c>
      <c r="B912" s="252" t="s">
        <v>1251</v>
      </c>
      <c r="C9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2" s="265">
        <f>VLOOKUP(Tabla3[[#This Row],[ID]],Campos[],3,0)</f>
        <v>21</v>
      </c>
      <c r="E912" s="265">
        <f>VLOOKUP(Tabla3[[#This Row],[ID]],Campos[],5,0)</f>
        <v>16</v>
      </c>
      <c r="F912" s="275" t="str">
        <f>MID(Tabla3[[#This Row],[ID]],1,3)</f>
        <v>HT2</v>
      </c>
    </row>
    <row r="913" spans="1:6">
      <c r="A913" s="274">
        <f>'0.Datos Contacto'!$C$3</f>
        <v>4101</v>
      </c>
      <c r="B913" s="252" t="s">
        <v>1252</v>
      </c>
      <c r="C9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3" s="265">
        <f>VLOOKUP(Tabla3[[#This Row],[ID]],Campos[],3,0)</f>
        <v>21</v>
      </c>
      <c r="E913" s="265">
        <f>VLOOKUP(Tabla3[[#This Row],[ID]],Campos[],5,0)</f>
        <v>17</v>
      </c>
      <c r="F913" s="275" t="str">
        <f>MID(Tabla3[[#This Row],[ID]],1,3)</f>
        <v>HT2</v>
      </c>
    </row>
    <row r="914" spans="1:6">
      <c r="A914" s="274">
        <f>'0.Datos Contacto'!$C$3</f>
        <v>4101</v>
      </c>
      <c r="B914" s="252" t="s">
        <v>1253</v>
      </c>
      <c r="C9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4" s="265">
        <f>VLOOKUP(Tabla3[[#This Row],[ID]],Campos[],3,0)</f>
        <v>21</v>
      </c>
      <c r="E914" s="265">
        <f>VLOOKUP(Tabla3[[#This Row],[ID]],Campos[],5,0)</f>
        <v>18</v>
      </c>
      <c r="F914" s="275" t="str">
        <f>MID(Tabla3[[#This Row],[ID]],1,3)</f>
        <v>HT2</v>
      </c>
    </row>
    <row r="915" spans="1:6">
      <c r="A915" s="274">
        <f>'0.Datos Contacto'!$C$3</f>
        <v>4101</v>
      </c>
      <c r="B915" s="252" t="s">
        <v>1254</v>
      </c>
      <c r="C9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5" s="265">
        <f>VLOOKUP(Tabla3[[#This Row],[ID]],Campos[],3,0)</f>
        <v>21</v>
      </c>
      <c r="E915" s="265">
        <f>VLOOKUP(Tabla3[[#This Row],[ID]],Campos[],5,0)</f>
        <v>19</v>
      </c>
      <c r="F915" s="275" t="str">
        <f>MID(Tabla3[[#This Row],[ID]],1,3)</f>
        <v>HT2</v>
      </c>
    </row>
    <row r="916" spans="1:6">
      <c r="A916" s="274">
        <f>'0.Datos Contacto'!$C$3</f>
        <v>4101</v>
      </c>
      <c r="B916" s="252" t="s">
        <v>1255</v>
      </c>
      <c r="C9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6" s="265">
        <f>VLOOKUP(Tabla3[[#This Row],[ID]],Campos[],3,0)</f>
        <v>21</v>
      </c>
      <c r="E916" s="265">
        <f>VLOOKUP(Tabla3[[#This Row],[ID]],Campos[],5,0)</f>
        <v>20</v>
      </c>
      <c r="F916" s="275" t="str">
        <f>MID(Tabla3[[#This Row],[ID]],1,3)</f>
        <v>HT2</v>
      </c>
    </row>
    <row r="917" spans="1:6">
      <c r="A917" s="274">
        <f>'0.Datos Contacto'!$C$3</f>
        <v>4101</v>
      </c>
      <c r="B917" s="252" t="s">
        <v>1256</v>
      </c>
      <c r="C9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7" s="265">
        <f>VLOOKUP(Tabla3[[#This Row],[ID]],Campos[],3,0)</f>
        <v>21</v>
      </c>
      <c r="E917" s="265">
        <f>VLOOKUP(Tabla3[[#This Row],[ID]],Campos[],5,0)</f>
        <v>21</v>
      </c>
      <c r="F917" s="275" t="str">
        <f>MID(Tabla3[[#This Row],[ID]],1,3)</f>
        <v>HT2</v>
      </c>
    </row>
    <row r="918" spans="1:6">
      <c r="A918" s="274">
        <f>'0.Datos Contacto'!$C$3</f>
        <v>4101</v>
      </c>
      <c r="B918" s="252" t="s">
        <v>1257</v>
      </c>
      <c r="C9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8" s="265">
        <f>VLOOKUP(Tabla3[[#This Row],[ID]],Campos[],3,0)</f>
        <v>21</v>
      </c>
      <c r="E918" s="265">
        <f>VLOOKUP(Tabla3[[#This Row],[ID]],Campos[],5,0)</f>
        <v>22</v>
      </c>
      <c r="F918" s="275" t="str">
        <f>MID(Tabla3[[#This Row],[ID]],1,3)</f>
        <v>HT2</v>
      </c>
    </row>
    <row r="919" spans="1:6">
      <c r="A919" s="274">
        <f>'0.Datos Contacto'!$C$3</f>
        <v>4101</v>
      </c>
      <c r="B919" s="252" t="s">
        <v>1258</v>
      </c>
      <c r="C9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19" s="265">
        <f>VLOOKUP(Tabla3[[#This Row],[ID]],Campos[],3,0)</f>
        <v>21</v>
      </c>
      <c r="E919" s="265">
        <f>VLOOKUP(Tabla3[[#This Row],[ID]],Campos[],5,0)</f>
        <v>23</v>
      </c>
      <c r="F919" s="275" t="str">
        <f>MID(Tabla3[[#This Row],[ID]],1,3)</f>
        <v>HT2</v>
      </c>
    </row>
    <row r="920" spans="1:6">
      <c r="A920" s="274">
        <f>'0.Datos Contacto'!$C$3</f>
        <v>4101</v>
      </c>
      <c r="B920" s="252" t="s">
        <v>1259</v>
      </c>
      <c r="C9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512407.96</v>
      </c>
      <c r="D920" s="265">
        <f>VLOOKUP(Tabla3[[#This Row],[ID]],Campos[],3,0)</f>
        <v>22</v>
      </c>
      <c r="E920" s="265">
        <f>VLOOKUP(Tabla3[[#This Row],[ID]],Campos[],5,0)</f>
        <v>3</v>
      </c>
      <c r="F920" s="275" t="str">
        <f>MID(Tabla3[[#This Row],[ID]],1,3)</f>
        <v>HT2</v>
      </c>
    </row>
    <row r="921" spans="1:6">
      <c r="A921" s="274">
        <f>'0.Datos Contacto'!$C$3</f>
        <v>4101</v>
      </c>
      <c r="B921" s="252" t="s">
        <v>1260</v>
      </c>
      <c r="C9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21" s="265">
        <f>VLOOKUP(Tabla3[[#This Row],[ID]],Campos[],3,0)</f>
        <v>22</v>
      </c>
      <c r="E921" s="265">
        <f>VLOOKUP(Tabla3[[#This Row],[ID]],Campos[],5,0)</f>
        <v>4</v>
      </c>
      <c r="F921" s="275" t="str">
        <f>MID(Tabla3[[#This Row],[ID]],1,3)</f>
        <v>HT2</v>
      </c>
    </row>
    <row r="922" spans="1:6">
      <c r="A922" s="274">
        <f>'0.Datos Contacto'!$C$3</f>
        <v>4101</v>
      </c>
      <c r="B922" s="252" t="s">
        <v>1261</v>
      </c>
      <c r="C9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22" s="265">
        <f>VLOOKUP(Tabla3[[#This Row],[ID]],Campos[],3,0)</f>
        <v>22</v>
      </c>
      <c r="E922" s="265">
        <f>VLOOKUP(Tabla3[[#This Row],[ID]],Campos[],5,0)</f>
        <v>5</v>
      </c>
      <c r="F922" s="275" t="str">
        <f>MID(Tabla3[[#This Row],[ID]],1,3)</f>
        <v>HT2</v>
      </c>
    </row>
    <row r="923" spans="1:6">
      <c r="A923" s="274">
        <f>'0.Datos Contacto'!$C$3</f>
        <v>4101</v>
      </c>
      <c r="B923" s="252" t="s">
        <v>1262</v>
      </c>
      <c r="C9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3903400</v>
      </c>
      <c r="D923" s="265">
        <f>VLOOKUP(Tabla3[[#This Row],[ID]],Campos[],3,0)</f>
        <v>22</v>
      </c>
      <c r="E923" s="265">
        <f>VLOOKUP(Tabla3[[#This Row],[ID]],Campos[],5,0)</f>
        <v>6</v>
      </c>
      <c r="F923" s="275" t="str">
        <f>MID(Tabla3[[#This Row],[ID]],1,3)</f>
        <v>HT2</v>
      </c>
    </row>
    <row r="924" spans="1:6">
      <c r="A924" s="274">
        <f>'0.Datos Contacto'!$C$3</f>
        <v>4101</v>
      </c>
      <c r="B924" s="252" t="s">
        <v>1263</v>
      </c>
      <c r="C9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16489972.42</v>
      </c>
      <c r="D924" s="265">
        <f>VLOOKUP(Tabla3[[#This Row],[ID]],Campos[],3,0)</f>
        <v>22</v>
      </c>
      <c r="E924" s="265">
        <f>VLOOKUP(Tabla3[[#This Row],[ID]],Campos[],5,0)</f>
        <v>7</v>
      </c>
      <c r="F924" s="275" t="str">
        <f>MID(Tabla3[[#This Row],[ID]],1,3)</f>
        <v>HT2</v>
      </c>
    </row>
    <row r="925" spans="1:6">
      <c r="A925" s="274">
        <f>'0.Datos Contacto'!$C$3</f>
        <v>4101</v>
      </c>
      <c r="B925" s="252" t="s">
        <v>1264</v>
      </c>
      <c r="C9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25" s="265">
        <f>VLOOKUP(Tabla3[[#This Row],[ID]],Campos[],3,0)</f>
        <v>22</v>
      </c>
      <c r="E925" s="265">
        <f>VLOOKUP(Tabla3[[#This Row],[ID]],Campos[],5,0)</f>
        <v>8</v>
      </c>
      <c r="F925" s="275" t="str">
        <f>MID(Tabla3[[#This Row],[ID]],1,3)</f>
        <v>HT2</v>
      </c>
    </row>
    <row r="926" spans="1:6">
      <c r="A926" s="274">
        <f>'0.Datos Contacto'!$C$3</f>
        <v>4101</v>
      </c>
      <c r="B926" s="252" t="s">
        <v>1265</v>
      </c>
      <c r="C9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26" s="265">
        <f>VLOOKUP(Tabla3[[#This Row],[ID]],Campos[],3,0)</f>
        <v>22</v>
      </c>
      <c r="E926" s="265">
        <f>VLOOKUP(Tabla3[[#This Row],[ID]],Campos[],5,0)</f>
        <v>9</v>
      </c>
      <c r="F926" s="275" t="str">
        <f>MID(Tabla3[[#This Row],[ID]],1,3)</f>
        <v>HT2</v>
      </c>
    </row>
    <row r="927" spans="1:6">
      <c r="A927" s="274">
        <f>'0.Datos Contacto'!$C$3</f>
        <v>4101</v>
      </c>
      <c r="B927" s="252" t="s">
        <v>1266</v>
      </c>
      <c r="C9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3321463515</v>
      </c>
      <c r="D927" s="265">
        <f>VLOOKUP(Tabla3[[#This Row],[ID]],Campos[],3,0)</f>
        <v>22</v>
      </c>
      <c r="E927" s="265">
        <f>VLOOKUP(Tabla3[[#This Row],[ID]],Campos[],5,0)</f>
        <v>10</v>
      </c>
      <c r="F927" s="275" t="str">
        <f>MID(Tabla3[[#This Row],[ID]],1,3)</f>
        <v>HT2</v>
      </c>
    </row>
    <row r="928" spans="1:6">
      <c r="A928" s="274">
        <f>'0.Datos Contacto'!$C$3</f>
        <v>4101</v>
      </c>
      <c r="B928" s="252" t="s">
        <v>1267</v>
      </c>
      <c r="C9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28" s="265">
        <f>VLOOKUP(Tabla3[[#This Row],[ID]],Campos[],3,0)</f>
        <v>22</v>
      </c>
      <c r="E928" s="265">
        <f>VLOOKUP(Tabla3[[#This Row],[ID]],Campos[],5,0)</f>
        <v>11</v>
      </c>
      <c r="F928" s="275" t="str">
        <f>MID(Tabla3[[#This Row],[ID]],1,3)</f>
        <v>HT2</v>
      </c>
    </row>
    <row r="929" spans="1:6">
      <c r="A929" s="274">
        <f>'0.Datos Contacto'!$C$3</f>
        <v>4101</v>
      </c>
      <c r="B929" s="252" t="s">
        <v>1268</v>
      </c>
      <c r="C9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29" s="265">
        <f>VLOOKUP(Tabla3[[#This Row],[ID]],Campos[],3,0)</f>
        <v>22</v>
      </c>
      <c r="E929" s="265">
        <f>VLOOKUP(Tabla3[[#This Row],[ID]],Campos[],5,0)</f>
        <v>12</v>
      </c>
      <c r="F929" s="275" t="str">
        <f>MID(Tabla3[[#This Row],[ID]],1,3)</f>
        <v>HT2</v>
      </c>
    </row>
    <row r="930" spans="1:6">
      <c r="A930" s="274">
        <f>'0.Datos Contacto'!$C$3</f>
        <v>4101</v>
      </c>
      <c r="B930" s="252" t="s">
        <v>1269</v>
      </c>
      <c r="C9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0" s="265">
        <f>VLOOKUP(Tabla3[[#This Row],[ID]],Campos[],3,0)</f>
        <v>22</v>
      </c>
      <c r="E930" s="265">
        <f>VLOOKUP(Tabla3[[#This Row],[ID]],Campos[],5,0)</f>
        <v>13</v>
      </c>
      <c r="F930" s="275" t="str">
        <f>MID(Tabla3[[#This Row],[ID]],1,3)</f>
        <v>HT2</v>
      </c>
    </row>
    <row r="931" spans="1:6">
      <c r="A931" s="274">
        <f>'0.Datos Contacto'!$C$3</f>
        <v>4101</v>
      </c>
      <c r="B931" s="252" t="s">
        <v>1270</v>
      </c>
      <c r="C9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1" s="265">
        <f>VLOOKUP(Tabla3[[#This Row],[ID]],Campos[],3,0)</f>
        <v>22</v>
      </c>
      <c r="E931" s="265">
        <f>VLOOKUP(Tabla3[[#This Row],[ID]],Campos[],5,0)</f>
        <v>14</v>
      </c>
      <c r="F931" s="275" t="str">
        <f>MID(Tabla3[[#This Row],[ID]],1,3)</f>
        <v>HT2</v>
      </c>
    </row>
    <row r="932" spans="1:6">
      <c r="A932" s="274">
        <f>'0.Datos Contacto'!$C$3</f>
        <v>4101</v>
      </c>
      <c r="B932" s="252" t="s">
        <v>1271</v>
      </c>
      <c r="C9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2" s="265">
        <f>VLOOKUP(Tabla3[[#This Row],[ID]],Campos[],3,0)</f>
        <v>22</v>
      </c>
      <c r="E932" s="265">
        <f>VLOOKUP(Tabla3[[#This Row],[ID]],Campos[],5,0)</f>
        <v>15</v>
      </c>
      <c r="F932" s="275" t="str">
        <f>MID(Tabla3[[#This Row],[ID]],1,3)</f>
        <v>HT2</v>
      </c>
    </row>
    <row r="933" spans="1:6">
      <c r="A933" s="274">
        <f>'0.Datos Contacto'!$C$3</f>
        <v>4101</v>
      </c>
      <c r="B933" s="252" t="s">
        <v>1272</v>
      </c>
      <c r="C9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3" s="265">
        <f>VLOOKUP(Tabla3[[#This Row],[ID]],Campos[],3,0)</f>
        <v>22</v>
      </c>
      <c r="E933" s="265">
        <f>VLOOKUP(Tabla3[[#This Row],[ID]],Campos[],5,0)</f>
        <v>16</v>
      </c>
      <c r="F933" s="275" t="str">
        <f>MID(Tabla3[[#This Row],[ID]],1,3)</f>
        <v>HT2</v>
      </c>
    </row>
    <row r="934" spans="1:6">
      <c r="A934" s="274">
        <f>'0.Datos Contacto'!$C$3</f>
        <v>4101</v>
      </c>
      <c r="B934" s="252" t="s">
        <v>1273</v>
      </c>
      <c r="C9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4" s="265">
        <f>VLOOKUP(Tabla3[[#This Row],[ID]],Campos[],3,0)</f>
        <v>22</v>
      </c>
      <c r="E934" s="265">
        <f>VLOOKUP(Tabla3[[#This Row],[ID]],Campos[],5,0)</f>
        <v>17</v>
      </c>
      <c r="F934" s="275" t="str">
        <f>MID(Tabla3[[#This Row],[ID]],1,3)</f>
        <v>HT2</v>
      </c>
    </row>
    <row r="935" spans="1:6">
      <c r="A935" s="274">
        <f>'0.Datos Contacto'!$C$3</f>
        <v>4101</v>
      </c>
      <c r="B935" s="252" t="s">
        <v>1274</v>
      </c>
      <c r="C9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5" s="265">
        <f>VLOOKUP(Tabla3[[#This Row],[ID]],Campos[],3,0)</f>
        <v>22</v>
      </c>
      <c r="E935" s="265">
        <f>VLOOKUP(Tabla3[[#This Row],[ID]],Campos[],5,0)</f>
        <v>18</v>
      </c>
      <c r="F935" s="275" t="str">
        <f>MID(Tabla3[[#This Row],[ID]],1,3)</f>
        <v>HT2</v>
      </c>
    </row>
    <row r="936" spans="1:6">
      <c r="A936" s="274">
        <f>'0.Datos Contacto'!$C$3</f>
        <v>4101</v>
      </c>
      <c r="B936" s="252" t="s">
        <v>1275</v>
      </c>
      <c r="C9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6" s="265">
        <f>VLOOKUP(Tabla3[[#This Row],[ID]],Campos[],3,0)</f>
        <v>22</v>
      </c>
      <c r="E936" s="265">
        <f>VLOOKUP(Tabla3[[#This Row],[ID]],Campos[],5,0)</f>
        <v>19</v>
      </c>
      <c r="F936" s="275" t="str">
        <f>MID(Tabla3[[#This Row],[ID]],1,3)</f>
        <v>HT2</v>
      </c>
    </row>
    <row r="937" spans="1:6">
      <c r="A937" s="274">
        <f>'0.Datos Contacto'!$C$3</f>
        <v>4101</v>
      </c>
      <c r="B937" s="252" t="s">
        <v>1276</v>
      </c>
      <c r="C9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7" s="265">
        <f>VLOOKUP(Tabla3[[#This Row],[ID]],Campos[],3,0)</f>
        <v>22</v>
      </c>
      <c r="E937" s="265">
        <f>VLOOKUP(Tabla3[[#This Row],[ID]],Campos[],5,0)</f>
        <v>20</v>
      </c>
      <c r="F937" s="275" t="str">
        <f>MID(Tabla3[[#This Row],[ID]],1,3)</f>
        <v>HT2</v>
      </c>
    </row>
    <row r="938" spans="1:6">
      <c r="A938" s="274">
        <f>'0.Datos Contacto'!$C$3</f>
        <v>4101</v>
      </c>
      <c r="B938" s="252" t="s">
        <v>1277</v>
      </c>
      <c r="C9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8" s="265">
        <f>VLOOKUP(Tabla3[[#This Row],[ID]],Campos[],3,0)</f>
        <v>22</v>
      </c>
      <c r="E938" s="265">
        <f>VLOOKUP(Tabla3[[#This Row],[ID]],Campos[],5,0)</f>
        <v>21</v>
      </c>
      <c r="F938" s="275" t="str">
        <f>MID(Tabla3[[#This Row],[ID]],1,3)</f>
        <v>HT2</v>
      </c>
    </row>
    <row r="939" spans="1:6">
      <c r="A939" s="274">
        <f>'0.Datos Contacto'!$C$3</f>
        <v>4101</v>
      </c>
      <c r="B939" s="252" t="s">
        <v>1278</v>
      </c>
      <c r="C9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39" s="265">
        <f>VLOOKUP(Tabla3[[#This Row],[ID]],Campos[],3,0)</f>
        <v>22</v>
      </c>
      <c r="E939" s="265">
        <f>VLOOKUP(Tabla3[[#This Row],[ID]],Campos[],5,0)</f>
        <v>22</v>
      </c>
      <c r="F939" s="275" t="str">
        <f>MID(Tabla3[[#This Row],[ID]],1,3)</f>
        <v>HT2</v>
      </c>
    </row>
    <row r="940" spans="1:6">
      <c r="A940" s="274">
        <f>'0.Datos Contacto'!$C$3</f>
        <v>4101</v>
      </c>
      <c r="B940" s="252" t="s">
        <v>1279</v>
      </c>
      <c r="C9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3342369295.3800001</v>
      </c>
      <c r="D940" s="265">
        <f>VLOOKUP(Tabla3[[#This Row],[ID]],Campos[],3,0)</f>
        <v>22</v>
      </c>
      <c r="E940" s="265">
        <f>VLOOKUP(Tabla3[[#This Row],[ID]],Campos[],5,0)</f>
        <v>23</v>
      </c>
      <c r="F940" s="275" t="str">
        <f>MID(Tabla3[[#This Row],[ID]],1,3)</f>
        <v>HT2</v>
      </c>
    </row>
    <row r="941" spans="1:6">
      <c r="A941" s="274">
        <f>'0.Datos Contacto'!$C$3</f>
        <v>4101</v>
      </c>
      <c r="B941" s="252" t="s">
        <v>1280</v>
      </c>
      <c r="C9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374334687.03999996</v>
      </c>
      <c r="D941" s="265">
        <f>VLOOKUP(Tabla3[[#This Row],[ID]],Campos[],3,0)</f>
        <v>23</v>
      </c>
      <c r="E941" s="265">
        <f>VLOOKUP(Tabla3[[#This Row],[ID]],Campos[],5,0)</f>
        <v>3</v>
      </c>
      <c r="F941" s="275" t="str">
        <f>MID(Tabla3[[#This Row],[ID]],1,3)</f>
        <v>HT2</v>
      </c>
    </row>
    <row r="942" spans="1:6">
      <c r="A942" s="274">
        <f>'0.Datos Contacto'!$C$3</f>
        <v>4101</v>
      </c>
      <c r="B942" s="252" t="s">
        <v>1281</v>
      </c>
      <c r="C9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42" s="265">
        <f>VLOOKUP(Tabla3[[#This Row],[ID]],Campos[],3,0)</f>
        <v>23</v>
      </c>
      <c r="E942" s="265">
        <f>VLOOKUP(Tabla3[[#This Row],[ID]],Campos[],5,0)</f>
        <v>4</v>
      </c>
      <c r="F942" s="275" t="str">
        <f>MID(Tabla3[[#This Row],[ID]],1,3)</f>
        <v>HT2</v>
      </c>
    </row>
    <row r="943" spans="1:6">
      <c r="A943" s="274">
        <f>'0.Datos Contacto'!$C$3</f>
        <v>4101</v>
      </c>
      <c r="B943" s="252" t="s">
        <v>1282</v>
      </c>
      <c r="C9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43" s="265">
        <f>VLOOKUP(Tabla3[[#This Row],[ID]],Campos[],3,0)</f>
        <v>23</v>
      </c>
      <c r="E943" s="265">
        <f>VLOOKUP(Tabla3[[#This Row],[ID]],Campos[],5,0)</f>
        <v>5</v>
      </c>
      <c r="F943" s="275" t="str">
        <f>MID(Tabla3[[#This Row],[ID]],1,3)</f>
        <v>HT2</v>
      </c>
    </row>
    <row r="944" spans="1:6">
      <c r="A944" s="274">
        <f>'0.Datos Contacto'!$C$3</f>
        <v>4101</v>
      </c>
      <c r="B944" s="252" t="s">
        <v>1283</v>
      </c>
      <c r="C9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26555336</v>
      </c>
      <c r="D944" s="265">
        <f>VLOOKUP(Tabla3[[#This Row],[ID]],Campos[],3,0)</f>
        <v>23</v>
      </c>
      <c r="E944" s="265">
        <f>VLOOKUP(Tabla3[[#This Row],[ID]],Campos[],5,0)</f>
        <v>6</v>
      </c>
      <c r="F944" s="275" t="str">
        <f>MID(Tabla3[[#This Row],[ID]],1,3)</f>
        <v>HT2</v>
      </c>
    </row>
    <row r="945" spans="1:6">
      <c r="A945" s="274">
        <f>'0.Datos Contacto'!$C$3</f>
        <v>4101</v>
      </c>
      <c r="B945" s="252" t="s">
        <v>1284</v>
      </c>
      <c r="C9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707634390.76000023</v>
      </c>
      <c r="D945" s="265">
        <f>VLOOKUP(Tabla3[[#This Row],[ID]],Campos[],3,0)</f>
        <v>23</v>
      </c>
      <c r="E945" s="265">
        <f>VLOOKUP(Tabla3[[#This Row],[ID]],Campos[],5,0)</f>
        <v>7</v>
      </c>
      <c r="F945" s="275" t="str">
        <f>MID(Tabla3[[#This Row],[ID]],1,3)</f>
        <v>HT2</v>
      </c>
    </row>
    <row r="946" spans="1:6">
      <c r="A946" s="274">
        <f>'0.Datos Contacto'!$C$3</f>
        <v>4101</v>
      </c>
      <c r="B946" s="252" t="s">
        <v>1285</v>
      </c>
      <c r="C9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46" s="265">
        <f>VLOOKUP(Tabla3[[#This Row],[ID]],Campos[],3,0)</f>
        <v>23</v>
      </c>
      <c r="E946" s="265">
        <f>VLOOKUP(Tabla3[[#This Row],[ID]],Campos[],5,0)</f>
        <v>8</v>
      </c>
      <c r="F946" s="275" t="str">
        <f>MID(Tabla3[[#This Row],[ID]],1,3)</f>
        <v>HT2</v>
      </c>
    </row>
    <row r="947" spans="1:6">
      <c r="A947" s="274">
        <f>'0.Datos Contacto'!$C$3</f>
        <v>4101</v>
      </c>
      <c r="B947" s="252" t="s">
        <v>1286</v>
      </c>
      <c r="C9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47" s="265">
        <f>VLOOKUP(Tabla3[[#This Row],[ID]],Campos[],3,0)</f>
        <v>23</v>
      </c>
      <c r="E947" s="265">
        <f>VLOOKUP(Tabla3[[#This Row],[ID]],Campos[],5,0)</f>
        <v>9</v>
      </c>
      <c r="F947" s="275" t="str">
        <f>MID(Tabla3[[#This Row],[ID]],1,3)</f>
        <v>HT2</v>
      </c>
    </row>
    <row r="948" spans="1:6">
      <c r="A948" s="274">
        <f>'0.Datos Contacto'!$C$3</f>
        <v>4101</v>
      </c>
      <c r="B948" s="252" t="s">
        <v>1287</v>
      </c>
      <c r="C9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197206311.3499999</v>
      </c>
      <c r="D948" s="265">
        <f>VLOOKUP(Tabla3[[#This Row],[ID]],Campos[],3,0)</f>
        <v>23</v>
      </c>
      <c r="E948" s="265">
        <f>VLOOKUP(Tabla3[[#This Row],[ID]],Campos[],5,0)</f>
        <v>10</v>
      </c>
      <c r="F948" s="275" t="str">
        <f>MID(Tabla3[[#This Row],[ID]],1,3)</f>
        <v>HT2</v>
      </c>
    </row>
    <row r="949" spans="1:6">
      <c r="A949" s="274">
        <f>'0.Datos Contacto'!$C$3</f>
        <v>4101</v>
      </c>
      <c r="B949" s="252" t="s">
        <v>1288</v>
      </c>
      <c r="C9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49" s="265">
        <f>VLOOKUP(Tabla3[[#This Row],[ID]],Campos[],3,0)</f>
        <v>23</v>
      </c>
      <c r="E949" s="265">
        <f>VLOOKUP(Tabla3[[#This Row],[ID]],Campos[],5,0)</f>
        <v>11</v>
      </c>
      <c r="F949" s="275" t="str">
        <f>MID(Tabla3[[#This Row],[ID]],1,3)</f>
        <v>HT2</v>
      </c>
    </row>
    <row r="950" spans="1:6">
      <c r="A950" s="274">
        <f>'0.Datos Contacto'!$C$3</f>
        <v>4101</v>
      </c>
      <c r="B950" s="252" t="s">
        <v>1289</v>
      </c>
      <c r="C9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0" s="265">
        <f>VLOOKUP(Tabla3[[#This Row],[ID]],Campos[],3,0)</f>
        <v>23</v>
      </c>
      <c r="E950" s="265">
        <f>VLOOKUP(Tabla3[[#This Row],[ID]],Campos[],5,0)</f>
        <v>12</v>
      </c>
      <c r="F950" s="275" t="str">
        <f>MID(Tabla3[[#This Row],[ID]],1,3)</f>
        <v>HT2</v>
      </c>
    </row>
    <row r="951" spans="1:6">
      <c r="A951" s="274">
        <f>'0.Datos Contacto'!$C$3</f>
        <v>4101</v>
      </c>
      <c r="B951" s="252" t="s">
        <v>1290</v>
      </c>
      <c r="C9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1" s="265">
        <f>VLOOKUP(Tabla3[[#This Row],[ID]],Campos[],3,0)</f>
        <v>23</v>
      </c>
      <c r="E951" s="265">
        <f>VLOOKUP(Tabla3[[#This Row],[ID]],Campos[],5,0)</f>
        <v>13</v>
      </c>
      <c r="F951" s="275" t="str">
        <f>MID(Tabla3[[#This Row],[ID]],1,3)</f>
        <v>HT2</v>
      </c>
    </row>
    <row r="952" spans="1:6">
      <c r="A952" s="274">
        <f>'0.Datos Contacto'!$C$3</f>
        <v>4101</v>
      </c>
      <c r="B952" s="252" t="s">
        <v>1291</v>
      </c>
      <c r="C9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2" s="265">
        <f>VLOOKUP(Tabla3[[#This Row],[ID]],Campos[],3,0)</f>
        <v>23</v>
      </c>
      <c r="E952" s="265">
        <f>VLOOKUP(Tabla3[[#This Row],[ID]],Campos[],5,0)</f>
        <v>14</v>
      </c>
      <c r="F952" s="275" t="str">
        <f>MID(Tabla3[[#This Row],[ID]],1,3)</f>
        <v>HT2</v>
      </c>
    </row>
    <row r="953" spans="1:6">
      <c r="A953" s="274">
        <f>'0.Datos Contacto'!$C$3</f>
        <v>4101</v>
      </c>
      <c r="B953" s="252" t="s">
        <v>1292</v>
      </c>
      <c r="C9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953" s="265">
        <f>VLOOKUP(Tabla3[[#This Row],[ID]],Campos[],3,0)</f>
        <v>23</v>
      </c>
      <c r="E953" s="265">
        <f>VLOOKUP(Tabla3[[#This Row],[ID]],Campos[],5,0)</f>
        <v>15</v>
      </c>
      <c r="F953" s="275" t="str">
        <f>MID(Tabla3[[#This Row],[ID]],1,3)</f>
        <v>HT2</v>
      </c>
    </row>
    <row r="954" spans="1:6">
      <c r="A954" s="274">
        <f>'0.Datos Contacto'!$C$3</f>
        <v>4101</v>
      </c>
      <c r="B954" s="252" t="s">
        <v>1293</v>
      </c>
      <c r="C9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4" s="265">
        <f>VLOOKUP(Tabla3[[#This Row],[ID]],Campos[],3,0)</f>
        <v>23</v>
      </c>
      <c r="E954" s="265">
        <f>VLOOKUP(Tabla3[[#This Row],[ID]],Campos[],5,0)</f>
        <v>16</v>
      </c>
      <c r="F954" s="275" t="str">
        <f>MID(Tabla3[[#This Row],[ID]],1,3)</f>
        <v>HT2</v>
      </c>
    </row>
    <row r="955" spans="1:6">
      <c r="A955" s="274">
        <f>'0.Datos Contacto'!$C$3</f>
        <v>4101</v>
      </c>
      <c r="B955" s="252" t="s">
        <v>1294</v>
      </c>
      <c r="C9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5" s="265">
        <f>VLOOKUP(Tabla3[[#This Row],[ID]],Campos[],3,0)</f>
        <v>23</v>
      </c>
      <c r="E955" s="265">
        <f>VLOOKUP(Tabla3[[#This Row],[ID]],Campos[],5,0)</f>
        <v>17</v>
      </c>
      <c r="F955" s="275" t="str">
        <f>MID(Tabla3[[#This Row],[ID]],1,3)</f>
        <v>HT2</v>
      </c>
    </row>
    <row r="956" spans="1:6">
      <c r="A956" s="274">
        <f>'0.Datos Contacto'!$C$3</f>
        <v>4101</v>
      </c>
      <c r="B956" s="252" t="s">
        <v>1295</v>
      </c>
      <c r="C9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6" s="265">
        <f>VLOOKUP(Tabla3[[#This Row],[ID]],Campos[],3,0)</f>
        <v>23</v>
      </c>
      <c r="E956" s="265">
        <f>VLOOKUP(Tabla3[[#This Row],[ID]],Campos[],5,0)</f>
        <v>18</v>
      </c>
      <c r="F956" s="275" t="str">
        <f>MID(Tabla3[[#This Row],[ID]],1,3)</f>
        <v>HT2</v>
      </c>
    </row>
    <row r="957" spans="1:6">
      <c r="A957" s="274">
        <f>'0.Datos Contacto'!$C$3</f>
        <v>4101</v>
      </c>
      <c r="B957" s="252" t="s">
        <v>1296</v>
      </c>
      <c r="C9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7" s="265">
        <f>VLOOKUP(Tabla3[[#This Row],[ID]],Campos[],3,0)</f>
        <v>23</v>
      </c>
      <c r="E957" s="265">
        <f>VLOOKUP(Tabla3[[#This Row],[ID]],Campos[],5,0)</f>
        <v>19</v>
      </c>
      <c r="F957" s="275" t="str">
        <f>MID(Tabla3[[#This Row],[ID]],1,3)</f>
        <v>HT2</v>
      </c>
    </row>
    <row r="958" spans="1:6">
      <c r="A958" s="274">
        <f>'0.Datos Contacto'!$C$3</f>
        <v>4101</v>
      </c>
      <c r="B958" s="252" t="s">
        <v>1297</v>
      </c>
      <c r="C9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8" s="265">
        <f>VLOOKUP(Tabla3[[#This Row],[ID]],Campos[],3,0)</f>
        <v>23</v>
      </c>
      <c r="E958" s="265">
        <f>VLOOKUP(Tabla3[[#This Row],[ID]],Campos[],5,0)</f>
        <v>20</v>
      </c>
      <c r="F958" s="275" t="str">
        <f>MID(Tabla3[[#This Row],[ID]],1,3)</f>
        <v>HT2</v>
      </c>
    </row>
    <row r="959" spans="1:6">
      <c r="A959" s="274">
        <f>'0.Datos Contacto'!$C$3</f>
        <v>4101</v>
      </c>
      <c r="B959" s="252" t="s">
        <v>1298</v>
      </c>
      <c r="C9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59" s="265">
        <f>VLOOKUP(Tabla3[[#This Row],[ID]],Campos[],3,0)</f>
        <v>23</v>
      </c>
      <c r="E959" s="265">
        <f>VLOOKUP(Tabla3[[#This Row],[ID]],Campos[],5,0)</f>
        <v>21</v>
      </c>
      <c r="F959" s="275" t="str">
        <f>MID(Tabla3[[#This Row],[ID]],1,3)</f>
        <v>HT2</v>
      </c>
    </row>
    <row r="960" spans="1:6">
      <c r="A960" s="274">
        <f>'0.Datos Contacto'!$C$3</f>
        <v>4101</v>
      </c>
      <c r="B960" s="252" t="s">
        <v>1299</v>
      </c>
      <c r="C9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60" s="265">
        <f>VLOOKUP(Tabla3[[#This Row],[ID]],Campos[],3,0)</f>
        <v>23</v>
      </c>
      <c r="E960" s="265">
        <f>VLOOKUP(Tabla3[[#This Row],[ID]],Campos[],5,0)</f>
        <v>22</v>
      </c>
      <c r="F960" s="275" t="str">
        <f>MID(Tabla3[[#This Row],[ID]],1,3)</f>
        <v>HT2</v>
      </c>
    </row>
    <row r="961" spans="1:6">
      <c r="A961" s="274">
        <f>'0.Datos Contacto'!$C$3</f>
        <v>4101</v>
      </c>
      <c r="B961" s="252" t="s">
        <v>1300</v>
      </c>
      <c r="C9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1713904795.1499977</v>
      </c>
      <c r="D961" s="265">
        <f>VLOOKUP(Tabla3[[#This Row],[ID]],Campos[],3,0)</f>
        <v>23</v>
      </c>
      <c r="E961" s="265">
        <f>VLOOKUP(Tabla3[[#This Row],[ID]],Campos[],5,0)</f>
        <v>23</v>
      </c>
      <c r="F961" s="275" t="str">
        <f>MID(Tabla3[[#This Row],[ID]],1,3)</f>
        <v>HT2</v>
      </c>
    </row>
    <row r="962" spans="1:6">
      <c r="A962" s="274">
        <f>'0.Datos Contacto'!$C$3</f>
        <v>4101</v>
      </c>
      <c r="B962" s="252" t="s">
        <v>1301</v>
      </c>
      <c r="C9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791865931.63</v>
      </c>
      <c r="D962" s="265">
        <f>VLOOKUP(Tabla3[[#This Row],[ID]],Campos[],3,0)</f>
        <v>25</v>
      </c>
      <c r="E962" s="265">
        <f>VLOOKUP(Tabla3[[#This Row],[ID]],Campos[],5,0)</f>
        <v>3</v>
      </c>
      <c r="F962" s="275" t="str">
        <f>MID(Tabla3[[#This Row],[ID]],1,3)</f>
        <v>HT2</v>
      </c>
    </row>
    <row r="963" spans="1:6">
      <c r="A963" s="274">
        <f>'0.Datos Contacto'!$C$3</f>
        <v>4101</v>
      </c>
      <c r="B963" s="252" t="s">
        <v>1302</v>
      </c>
      <c r="C9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63" s="265">
        <f>VLOOKUP(Tabla3[[#This Row],[ID]],Campos[],3,0)</f>
        <v>25</v>
      </c>
      <c r="E963" s="265">
        <f>VLOOKUP(Tabla3[[#This Row],[ID]],Campos[],5,0)</f>
        <v>4</v>
      </c>
      <c r="F963" s="275" t="str">
        <f>MID(Tabla3[[#This Row],[ID]],1,3)</f>
        <v>HT2</v>
      </c>
    </row>
    <row r="964" spans="1:6">
      <c r="A964" s="274">
        <f>'0.Datos Contacto'!$C$3</f>
        <v>4101</v>
      </c>
      <c r="B964" s="252" t="s">
        <v>1303</v>
      </c>
      <c r="C9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64" s="265">
        <f>VLOOKUP(Tabla3[[#This Row],[ID]],Campos[],3,0)</f>
        <v>25</v>
      </c>
      <c r="E964" s="265">
        <f>VLOOKUP(Tabla3[[#This Row],[ID]],Campos[],5,0)</f>
        <v>5</v>
      </c>
      <c r="F964" s="275" t="str">
        <f>MID(Tabla3[[#This Row],[ID]],1,3)</f>
        <v>HT2</v>
      </c>
    </row>
    <row r="965" spans="1:6">
      <c r="A965" s="274">
        <f>'0.Datos Contacto'!$C$3</f>
        <v>4101</v>
      </c>
      <c r="B965" s="252" t="s">
        <v>1304</v>
      </c>
      <c r="C9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40669434</v>
      </c>
      <c r="D965" s="265">
        <f>VLOOKUP(Tabla3[[#This Row],[ID]],Campos[],3,0)</f>
        <v>25</v>
      </c>
      <c r="E965" s="265">
        <f>VLOOKUP(Tabla3[[#This Row],[ID]],Campos[],5,0)</f>
        <v>6</v>
      </c>
      <c r="F965" s="275" t="str">
        <f>MID(Tabla3[[#This Row],[ID]],1,3)</f>
        <v>HT2</v>
      </c>
    </row>
    <row r="966" spans="1:6">
      <c r="A966" s="274">
        <f>'0.Datos Contacto'!$C$3</f>
        <v>4101</v>
      </c>
      <c r="B966" s="252" t="s">
        <v>1305</v>
      </c>
      <c r="C9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1538488110.8999999</v>
      </c>
      <c r="D966" s="265">
        <f>VLOOKUP(Tabla3[[#This Row],[ID]],Campos[],3,0)</f>
        <v>25</v>
      </c>
      <c r="E966" s="265">
        <f>VLOOKUP(Tabla3[[#This Row],[ID]],Campos[],5,0)</f>
        <v>7</v>
      </c>
      <c r="F966" s="275" t="str">
        <f>MID(Tabla3[[#This Row],[ID]],1,3)</f>
        <v>HT2</v>
      </c>
    </row>
    <row r="967" spans="1:6">
      <c r="A967" s="274">
        <f>'0.Datos Contacto'!$C$3</f>
        <v>4101</v>
      </c>
      <c r="B967" s="252" t="s">
        <v>1306</v>
      </c>
      <c r="C9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67" s="265">
        <f>VLOOKUP(Tabla3[[#This Row],[ID]],Campos[],3,0)</f>
        <v>25</v>
      </c>
      <c r="E967" s="265">
        <f>VLOOKUP(Tabla3[[#This Row],[ID]],Campos[],5,0)</f>
        <v>8</v>
      </c>
      <c r="F967" s="275" t="str">
        <f>MID(Tabla3[[#This Row],[ID]],1,3)</f>
        <v>HT2</v>
      </c>
    </row>
    <row r="968" spans="1:6">
      <c r="A968" s="274">
        <f>'0.Datos Contacto'!$C$3</f>
        <v>4101</v>
      </c>
      <c r="B968" s="252" t="s">
        <v>1307</v>
      </c>
      <c r="C9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68" s="265">
        <f>VLOOKUP(Tabla3[[#This Row],[ID]],Campos[],3,0)</f>
        <v>25</v>
      </c>
      <c r="E968" s="265">
        <f>VLOOKUP(Tabla3[[#This Row],[ID]],Campos[],5,0)</f>
        <v>9</v>
      </c>
      <c r="F968" s="275" t="str">
        <f>MID(Tabla3[[#This Row],[ID]],1,3)</f>
        <v>HT2</v>
      </c>
    </row>
    <row r="969" spans="1:6">
      <c r="A969" s="274">
        <f>'0.Datos Contacto'!$C$3</f>
        <v>4101</v>
      </c>
      <c r="B969" s="252" t="s">
        <v>1308</v>
      </c>
      <c r="C9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730830610.89999998</v>
      </c>
      <c r="D969" s="265">
        <f>VLOOKUP(Tabla3[[#This Row],[ID]],Campos[],3,0)</f>
        <v>25</v>
      </c>
      <c r="E969" s="265">
        <f>VLOOKUP(Tabla3[[#This Row],[ID]],Campos[],5,0)</f>
        <v>10</v>
      </c>
      <c r="F969" s="275" t="str">
        <f>MID(Tabla3[[#This Row],[ID]],1,3)</f>
        <v>HT2</v>
      </c>
    </row>
    <row r="970" spans="1:6">
      <c r="A970" s="274">
        <f>'0.Datos Contacto'!$C$3</f>
        <v>4101</v>
      </c>
      <c r="B970" s="252" t="s">
        <v>1309</v>
      </c>
      <c r="C9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0" s="265">
        <f>VLOOKUP(Tabla3[[#This Row],[ID]],Campos[],3,0)</f>
        <v>25</v>
      </c>
      <c r="E970" s="265">
        <f>VLOOKUP(Tabla3[[#This Row],[ID]],Campos[],5,0)</f>
        <v>11</v>
      </c>
      <c r="F970" s="275" t="str">
        <f>MID(Tabla3[[#This Row],[ID]],1,3)</f>
        <v>HT2</v>
      </c>
    </row>
    <row r="971" spans="1:6">
      <c r="A971" s="274">
        <f>'0.Datos Contacto'!$C$3</f>
        <v>4101</v>
      </c>
      <c r="B971" s="252" t="s">
        <v>1310</v>
      </c>
      <c r="C9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1" s="265">
        <f>VLOOKUP(Tabla3[[#This Row],[ID]],Campos[],3,0)</f>
        <v>25</v>
      </c>
      <c r="E971" s="265">
        <f>VLOOKUP(Tabla3[[#This Row],[ID]],Campos[],5,0)</f>
        <v>12</v>
      </c>
      <c r="F971" s="275" t="str">
        <f>MID(Tabla3[[#This Row],[ID]],1,3)</f>
        <v>HT2</v>
      </c>
    </row>
    <row r="972" spans="1:6">
      <c r="A972" s="274">
        <f>'0.Datos Contacto'!$C$3</f>
        <v>4101</v>
      </c>
      <c r="B972" s="252" t="s">
        <v>1311</v>
      </c>
      <c r="C9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972" s="265">
        <f>VLOOKUP(Tabla3[[#This Row],[ID]],Campos[],3,0)</f>
        <v>25</v>
      </c>
      <c r="E972" s="265">
        <f>VLOOKUP(Tabla3[[#This Row],[ID]],Campos[],5,0)</f>
        <v>13</v>
      </c>
      <c r="F972" s="275" t="str">
        <f>MID(Tabla3[[#This Row],[ID]],1,3)</f>
        <v>HT2</v>
      </c>
    </row>
    <row r="973" spans="1:6">
      <c r="A973" s="274">
        <f>'0.Datos Contacto'!$C$3</f>
        <v>4101</v>
      </c>
      <c r="B973" s="252" t="s">
        <v>1312</v>
      </c>
      <c r="C9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3" s="265">
        <f>VLOOKUP(Tabla3[[#This Row],[ID]],Campos[],3,0)</f>
        <v>25</v>
      </c>
      <c r="E973" s="265">
        <f>VLOOKUP(Tabla3[[#This Row],[ID]],Campos[],5,0)</f>
        <v>14</v>
      </c>
      <c r="F973" s="275" t="str">
        <f>MID(Tabla3[[#This Row],[ID]],1,3)</f>
        <v>HT2</v>
      </c>
    </row>
    <row r="974" spans="1:6">
      <c r="A974" s="274">
        <f>'0.Datos Contacto'!$C$3</f>
        <v>4101</v>
      </c>
      <c r="B974" s="252" t="s">
        <v>1313</v>
      </c>
      <c r="C9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974" s="265">
        <f>VLOOKUP(Tabla3[[#This Row],[ID]],Campos[],3,0)</f>
        <v>25</v>
      </c>
      <c r="E974" s="265">
        <f>VLOOKUP(Tabla3[[#This Row],[ID]],Campos[],5,0)</f>
        <v>15</v>
      </c>
      <c r="F974" s="275" t="str">
        <f>MID(Tabla3[[#This Row],[ID]],1,3)</f>
        <v>HT2</v>
      </c>
    </row>
    <row r="975" spans="1:6">
      <c r="A975" s="274">
        <f>'0.Datos Contacto'!$C$3</f>
        <v>4101</v>
      </c>
      <c r="B975" s="252" t="s">
        <v>1314</v>
      </c>
      <c r="C9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5" s="265">
        <f>VLOOKUP(Tabla3[[#This Row],[ID]],Campos[],3,0)</f>
        <v>25</v>
      </c>
      <c r="E975" s="265">
        <f>VLOOKUP(Tabla3[[#This Row],[ID]],Campos[],5,0)</f>
        <v>16</v>
      </c>
      <c r="F975" s="275" t="str">
        <f>MID(Tabla3[[#This Row],[ID]],1,3)</f>
        <v>HT2</v>
      </c>
    </row>
    <row r="976" spans="1:6">
      <c r="A976" s="274">
        <f>'0.Datos Contacto'!$C$3</f>
        <v>4101</v>
      </c>
      <c r="B976" s="252" t="s">
        <v>1315</v>
      </c>
      <c r="C9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6" s="265">
        <f>VLOOKUP(Tabla3[[#This Row],[ID]],Campos[],3,0)</f>
        <v>25</v>
      </c>
      <c r="E976" s="265">
        <f>VLOOKUP(Tabla3[[#This Row],[ID]],Campos[],5,0)</f>
        <v>17</v>
      </c>
      <c r="F976" s="275" t="str">
        <f>MID(Tabla3[[#This Row],[ID]],1,3)</f>
        <v>HT2</v>
      </c>
    </row>
    <row r="977" spans="1:6">
      <c r="A977" s="274">
        <f>'0.Datos Contacto'!$C$3</f>
        <v>4101</v>
      </c>
      <c r="B977" s="252" t="s">
        <v>1316</v>
      </c>
      <c r="C9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7" s="265">
        <f>VLOOKUP(Tabla3[[#This Row],[ID]],Campos[],3,0)</f>
        <v>25</v>
      </c>
      <c r="E977" s="265">
        <f>VLOOKUP(Tabla3[[#This Row],[ID]],Campos[],5,0)</f>
        <v>18</v>
      </c>
      <c r="F977" s="275" t="str">
        <f>MID(Tabla3[[#This Row],[ID]],1,3)</f>
        <v>HT2</v>
      </c>
    </row>
    <row r="978" spans="1:6">
      <c r="A978" s="274">
        <f>'0.Datos Contacto'!$C$3</f>
        <v>4101</v>
      </c>
      <c r="B978" s="252" t="s">
        <v>1317</v>
      </c>
      <c r="C9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8" s="265">
        <f>VLOOKUP(Tabla3[[#This Row],[ID]],Campos[],3,0)</f>
        <v>25</v>
      </c>
      <c r="E978" s="265">
        <f>VLOOKUP(Tabla3[[#This Row],[ID]],Campos[],5,0)</f>
        <v>19</v>
      </c>
      <c r="F978" s="275" t="str">
        <f>MID(Tabla3[[#This Row],[ID]],1,3)</f>
        <v>HT2</v>
      </c>
    </row>
    <row r="979" spans="1:6">
      <c r="A979" s="274">
        <f>'0.Datos Contacto'!$C$3</f>
        <v>4101</v>
      </c>
      <c r="B979" s="252" t="s">
        <v>1318</v>
      </c>
      <c r="C9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79" s="265">
        <f>VLOOKUP(Tabla3[[#This Row],[ID]],Campos[],3,0)</f>
        <v>25</v>
      </c>
      <c r="E979" s="265">
        <f>VLOOKUP(Tabla3[[#This Row],[ID]],Campos[],5,0)</f>
        <v>20</v>
      </c>
      <c r="F979" s="275" t="str">
        <f>MID(Tabla3[[#This Row],[ID]],1,3)</f>
        <v>HT2</v>
      </c>
    </row>
    <row r="980" spans="1:6">
      <c r="A980" s="274">
        <f>'0.Datos Contacto'!$C$3</f>
        <v>4101</v>
      </c>
      <c r="B980" s="252" t="s">
        <v>1319</v>
      </c>
      <c r="C9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0" s="265">
        <f>VLOOKUP(Tabla3[[#This Row],[ID]],Campos[],3,0)</f>
        <v>25</v>
      </c>
      <c r="E980" s="265">
        <f>VLOOKUP(Tabla3[[#This Row],[ID]],Campos[],5,0)</f>
        <v>21</v>
      </c>
      <c r="F980" s="275" t="str">
        <f>MID(Tabla3[[#This Row],[ID]],1,3)</f>
        <v>HT2</v>
      </c>
    </row>
    <row r="981" spans="1:6">
      <c r="A981" s="274">
        <f>'0.Datos Contacto'!$C$3</f>
        <v>4101</v>
      </c>
      <c r="B981" s="252" t="s">
        <v>1320</v>
      </c>
      <c r="C9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1" s="265">
        <f>VLOOKUP(Tabla3[[#This Row],[ID]],Campos[],3,0)</f>
        <v>25</v>
      </c>
      <c r="E981" s="265">
        <f>VLOOKUP(Tabla3[[#This Row],[ID]],Campos[],5,0)</f>
        <v>22</v>
      </c>
      <c r="F981" s="275" t="str">
        <f>MID(Tabla3[[#This Row],[ID]],1,3)</f>
        <v>HT2</v>
      </c>
    </row>
    <row r="982" spans="1:6">
      <c r="A982" s="274">
        <f>'0.Datos Contacto'!$C$3</f>
        <v>4101</v>
      </c>
      <c r="B982" s="252" t="s">
        <v>1321</v>
      </c>
      <c r="C9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4157550504.8899999</v>
      </c>
      <c r="D982" s="265">
        <f>VLOOKUP(Tabla3[[#This Row],[ID]],Campos[],3,0)</f>
        <v>25</v>
      </c>
      <c r="E982" s="265">
        <f>VLOOKUP(Tabla3[[#This Row],[ID]],Campos[],5,0)</f>
        <v>23</v>
      </c>
      <c r="F982" s="275" t="str">
        <f>MID(Tabla3[[#This Row],[ID]],1,3)</f>
        <v>HT2</v>
      </c>
    </row>
    <row r="983" spans="1:6">
      <c r="A983" s="274">
        <f>'0.Datos Contacto'!$C$3</f>
        <v>4101</v>
      </c>
      <c r="B983" s="252" t="s">
        <v>1322</v>
      </c>
      <c r="C9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3" s="265">
        <f>VLOOKUP(Tabla3[[#This Row],[ID]],Campos[],3,0)</f>
        <v>26</v>
      </c>
      <c r="E983" s="265">
        <f>VLOOKUP(Tabla3[[#This Row],[ID]],Campos[],5,0)</f>
        <v>3</v>
      </c>
      <c r="F983" s="275" t="str">
        <f>MID(Tabla3[[#This Row],[ID]],1,3)</f>
        <v>HT2</v>
      </c>
    </row>
    <row r="984" spans="1:6">
      <c r="A984" s="274">
        <f>'0.Datos Contacto'!$C$3</f>
        <v>4101</v>
      </c>
      <c r="B984" s="252" t="s">
        <v>1323</v>
      </c>
      <c r="C9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4" s="265">
        <f>VLOOKUP(Tabla3[[#This Row],[ID]],Campos[],3,0)</f>
        <v>26</v>
      </c>
      <c r="E984" s="265">
        <f>VLOOKUP(Tabla3[[#This Row],[ID]],Campos[],5,0)</f>
        <v>4</v>
      </c>
      <c r="F984" s="275" t="str">
        <f>MID(Tabla3[[#This Row],[ID]],1,3)</f>
        <v>HT2</v>
      </c>
    </row>
    <row r="985" spans="1:6">
      <c r="A985" s="274">
        <f>'0.Datos Contacto'!$C$3</f>
        <v>4101</v>
      </c>
      <c r="B985" s="252" t="s">
        <v>1324</v>
      </c>
      <c r="C9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5" s="265">
        <f>VLOOKUP(Tabla3[[#This Row],[ID]],Campos[],3,0)</f>
        <v>26</v>
      </c>
      <c r="E985" s="265">
        <f>VLOOKUP(Tabla3[[#This Row],[ID]],Campos[],5,0)</f>
        <v>5</v>
      </c>
      <c r="F985" s="275" t="str">
        <f>MID(Tabla3[[#This Row],[ID]],1,3)</f>
        <v>HT2</v>
      </c>
    </row>
    <row r="986" spans="1:6">
      <c r="A986" s="274">
        <f>'0.Datos Contacto'!$C$3</f>
        <v>4101</v>
      </c>
      <c r="B986" s="252" t="s">
        <v>1325</v>
      </c>
      <c r="C9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6" s="265">
        <f>VLOOKUP(Tabla3[[#This Row],[ID]],Campos[],3,0)</f>
        <v>26</v>
      </c>
      <c r="E986" s="265">
        <f>VLOOKUP(Tabla3[[#This Row],[ID]],Campos[],5,0)</f>
        <v>6</v>
      </c>
      <c r="F986" s="275" t="str">
        <f>MID(Tabla3[[#This Row],[ID]],1,3)</f>
        <v>HT2</v>
      </c>
    </row>
    <row r="987" spans="1:6">
      <c r="A987" s="274">
        <f>'0.Datos Contacto'!$C$3</f>
        <v>4101</v>
      </c>
      <c r="B987" s="252" t="s">
        <v>1326</v>
      </c>
      <c r="C9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7" s="265">
        <f>VLOOKUP(Tabla3[[#This Row],[ID]],Campos[],3,0)</f>
        <v>26</v>
      </c>
      <c r="E987" s="265">
        <f>VLOOKUP(Tabla3[[#This Row],[ID]],Campos[],5,0)</f>
        <v>7</v>
      </c>
      <c r="F987" s="275" t="str">
        <f>MID(Tabla3[[#This Row],[ID]],1,3)</f>
        <v>HT2</v>
      </c>
    </row>
    <row r="988" spans="1:6">
      <c r="A988" s="274">
        <f>'0.Datos Contacto'!$C$3</f>
        <v>4101</v>
      </c>
      <c r="B988" s="252" t="s">
        <v>1327</v>
      </c>
      <c r="C9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8" s="265">
        <f>VLOOKUP(Tabla3[[#This Row],[ID]],Campos[],3,0)</f>
        <v>26</v>
      </c>
      <c r="E988" s="265">
        <f>VLOOKUP(Tabla3[[#This Row],[ID]],Campos[],5,0)</f>
        <v>8</v>
      </c>
      <c r="F988" s="275" t="str">
        <f>MID(Tabla3[[#This Row],[ID]],1,3)</f>
        <v>HT2</v>
      </c>
    </row>
    <row r="989" spans="1:6">
      <c r="A989" s="274">
        <f>'0.Datos Contacto'!$C$3</f>
        <v>4101</v>
      </c>
      <c r="B989" s="252" t="s">
        <v>1328</v>
      </c>
      <c r="C9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89" s="265">
        <f>VLOOKUP(Tabla3[[#This Row],[ID]],Campos[],3,0)</f>
        <v>26</v>
      </c>
      <c r="E989" s="265">
        <f>VLOOKUP(Tabla3[[#This Row],[ID]],Campos[],5,0)</f>
        <v>9</v>
      </c>
      <c r="F989" s="275" t="str">
        <f>MID(Tabla3[[#This Row],[ID]],1,3)</f>
        <v>HT2</v>
      </c>
    </row>
    <row r="990" spans="1:6">
      <c r="A990" s="274">
        <f>'0.Datos Contacto'!$C$3</f>
        <v>4101</v>
      </c>
      <c r="B990" s="252" t="s">
        <v>1329</v>
      </c>
      <c r="C9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0" s="265">
        <f>VLOOKUP(Tabla3[[#This Row],[ID]],Campos[],3,0)</f>
        <v>26</v>
      </c>
      <c r="E990" s="265">
        <f>VLOOKUP(Tabla3[[#This Row],[ID]],Campos[],5,0)</f>
        <v>10</v>
      </c>
      <c r="F990" s="275" t="str">
        <f>MID(Tabla3[[#This Row],[ID]],1,3)</f>
        <v>HT2</v>
      </c>
    </row>
    <row r="991" spans="1:6">
      <c r="A991" s="274">
        <f>'0.Datos Contacto'!$C$3</f>
        <v>4101</v>
      </c>
      <c r="B991" s="252" t="s">
        <v>1330</v>
      </c>
      <c r="C9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1" s="265">
        <f>VLOOKUP(Tabla3[[#This Row],[ID]],Campos[],3,0)</f>
        <v>26</v>
      </c>
      <c r="E991" s="265">
        <f>VLOOKUP(Tabla3[[#This Row],[ID]],Campos[],5,0)</f>
        <v>11</v>
      </c>
      <c r="F991" s="275" t="str">
        <f>MID(Tabla3[[#This Row],[ID]],1,3)</f>
        <v>HT2</v>
      </c>
    </row>
    <row r="992" spans="1:6">
      <c r="A992" s="274">
        <f>'0.Datos Contacto'!$C$3</f>
        <v>4101</v>
      </c>
      <c r="B992" s="252" t="s">
        <v>1331</v>
      </c>
      <c r="C9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2" s="265">
        <f>VLOOKUP(Tabla3[[#This Row],[ID]],Campos[],3,0)</f>
        <v>26</v>
      </c>
      <c r="E992" s="265">
        <f>VLOOKUP(Tabla3[[#This Row],[ID]],Campos[],5,0)</f>
        <v>12</v>
      </c>
      <c r="F992" s="275" t="str">
        <f>MID(Tabla3[[#This Row],[ID]],1,3)</f>
        <v>HT2</v>
      </c>
    </row>
    <row r="993" spans="1:6">
      <c r="A993" s="274">
        <f>'0.Datos Contacto'!$C$3</f>
        <v>4101</v>
      </c>
      <c r="B993" s="252" t="s">
        <v>1332</v>
      </c>
      <c r="C9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3" s="265">
        <f>VLOOKUP(Tabla3[[#This Row],[ID]],Campos[],3,0)</f>
        <v>26</v>
      </c>
      <c r="E993" s="265">
        <f>VLOOKUP(Tabla3[[#This Row],[ID]],Campos[],5,0)</f>
        <v>13</v>
      </c>
      <c r="F993" s="275" t="str">
        <f>MID(Tabla3[[#This Row],[ID]],1,3)</f>
        <v>HT2</v>
      </c>
    </row>
    <row r="994" spans="1:6">
      <c r="A994" s="274">
        <f>'0.Datos Contacto'!$C$3</f>
        <v>4101</v>
      </c>
      <c r="B994" s="252" t="s">
        <v>1333</v>
      </c>
      <c r="C9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4" s="265">
        <f>VLOOKUP(Tabla3[[#This Row],[ID]],Campos[],3,0)</f>
        <v>26</v>
      </c>
      <c r="E994" s="265">
        <f>VLOOKUP(Tabla3[[#This Row],[ID]],Campos[],5,0)</f>
        <v>14</v>
      </c>
      <c r="F994" s="275" t="str">
        <f>MID(Tabla3[[#This Row],[ID]],1,3)</f>
        <v>HT2</v>
      </c>
    </row>
    <row r="995" spans="1:6">
      <c r="A995" s="274">
        <f>'0.Datos Contacto'!$C$3</f>
        <v>4101</v>
      </c>
      <c r="B995" s="252" t="s">
        <v>1334</v>
      </c>
      <c r="C9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5" s="265">
        <f>VLOOKUP(Tabla3[[#This Row],[ID]],Campos[],3,0)</f>
        <v>26</v>
      </c>
      <c r="E995" s="265">
        <f>VLOOKUP(Tabla3[[#This Row],[ID]],Campos[],5,0)</f>
        <v>15</v>
      </c>
      <c r="F995" s="275" t="str">
        <f>MID(Tabla3[[#This Row],[ID]],1,3)</f>
        <v>HT2</v>
      </c>
    </row>
    <row r="996" spans="1:6">
      <c r="A996" s="274">
        <f>'0.Datos Contacto'!$C$3</f>
        <v>4101</v>
      </c>
      <c r="B996" s="252" t="s">
        <v>1335</v>
      </c>
      <c r="C9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6" s="265">
        <f>VLOOKUP(Tabla3[[#This Row],[ID]],Campos[],3,0)</f>
        <v>26</v>
      </c>
      <c r="E996" s="265">
        <f>VLOOKUP(Tabla3[[#This Row],[ID]],Campos[],5,0)</f>
        <v>16</v>
      </c>
      <c r="F996" s="275" t="str">
        <f>MID(Tabla3[[#This Row],[ID]],1,3)</f>
        <v>HT2</v>
      </c>
    </row>
    <row r="997" spans="1:6">
      <c r="A997" s="274">
        <f>'0.Datos Contacto'!$C$3</f>
        <v>4101</v>
      </c>
      <c r="B997" s="252" t="s">
        <v>1336</v>
      </c>
      <c r="C9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7" s="265">
        <f>VLOOKUP(Tabla3[[#This Row],[ID]],Campos[],3,0)</f>
        <v>26</v>
      </c>
      <c r="E997" s="265">
        <f>VLOOKUP(Tabla3[[#This Row],[ID]],Campos[],5,0)</f>
        <v>17</v>
      </c>
      <c r="F997" s="275" t="str">
        <f>MID(Tabla3[[#This Row],[ID]],1,3)</f>
        <v>HT2</v>
      </c>
    </row>
    <row r="998" spans="1:6">
      <c r="A998" s="274">
        <f>'0.Datos Contacto'!$C$3</f>
        <v>4101</v>
      </c>
      <c r="B998" s="252" t="s">
        <v>1337</v>
      </c>
      <c r="C9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8" s="265">
        <f>VLOOKUP(Tabla3[[#This Row],[ID]],Campos[],3,0)</f>
        <v>26</v>
      </c>
      <c r="E998" s="265">
        <f>VLOOKUP(Tabla3[[#This Row],[ID]],Campos[],5,0)</f>
        <v>18</v>
      </c>
      <c r="F998" s="275" t="str">
        <f>MID(Tabla3[[#This Row],[ID]],1,3)</f>
        <v>HT2</v>
      </c>
    </row>
    <row r="999" spans="1:6">
      <c r="A999" s="274">
        <f>'0.Datos Contacto'!$C$3</f>
        <v>4101</v>
      </c>
      <c r="B999" s="252" t="s">
        <v>1338</v>
      </c>
      <c r="C9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999" s="265">
        <f>VLOOKUP(Tabla3[[#This Row],[ID]],Campos[],3,0)</f>
        <v>26</v>
      </c>
      <c r="E999" s="265">
        <f>VLOOKUP(Tabla3[[#This Row],[ID]],Campos[],5,0)</f>
        <v>19</v>
      </c>
      <c r="F999" s="275" t="str">
        <f>MID(Tabla3[[#This Row],[ID]],1,3)</f>
        <v>HT2</v>
      </c>
    </row>
    <row r="1000" spans="1:6">
      <c r="A1000" s="274">
        <f>'0.Datos Contacto'!$C$3</f>
        <v>4101</v>
      </c>
      <c r="B1000" s="252" t="s">
        <v>1339</v>
      </c>
      <c r="C10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0" s="265">
        <f>VLOOKUP(Tabla3[[#This Row],[ID]],Campos[],3,0)</f>
        <v>26</v>
      </c>
      <c r="E1000" s="265">
        <f>VLOOKUP(Tabla3[[#This Row],[ID]],Campos[],5,0)</f>
        <v>20</v>
      </c>
      <c r="F1000" s="275" t="str">
        <f>MID(Tabla3[[#This Row],[ID]],1,3)</f>
        <v>HT2</v>
      </c>
    </row>
    <row r="1001" spans="1:6">
      <c r="A1001" s="274">
        <f>'0.Datos Contacto'!$C$3</f>
        <v>4101</v>
      </c>
      <c r="B1001" s="252" t="s">
        <v>1340</v>
      </c>
      <c r="C10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1" s="265">
        <f>VLOOKUP(Tabla3[[#This Row],[ID]],Campos[],3,0)</f>
        <v>26</v>
      </c>
      <c r="E1001" s="265">
        <f>VLOOKUP(Tabla3[[#This Row],[ID]],Campos[],5,0)</f>
        <v>21</v>
      </c>
      <c r="F1001" s="275" t="str">
        <f>MID(Tabla3[[#This Row],[ID]],1,3)</f>
        <v>HT2</v>
      </c>
    </row>
    <row r="1002" spans="1:6">
      <c r="A1002" s="274">
        <f>'0.Datos Contacto'!$C$3</f>
        <v>4101</v>
      </c>
      <c r="B1002" s="252" t="s">
        <v>1341</v>
      </c>
      <c r="C10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2" s="265">
        <f>VLOOKUP(Tabla3[[#This Row],[ID]],Campos[],3,0)</f>
        <v>26</v>
      </c>
      <c r="E1002" s="265">
        <f>VLOOKUP(Tabla3[[#This Row],[ID]],Campos[],5,0)</f>
        <v>22</v>
      </c>
      <c r="F1002" s="275" t="str">
        <f>MID(Tabla3[[#This Row],[ID]],1,3)</f>
        <v>HT2</v>
      </c>
    </row>
    <row r="1003" spans="1:6">
      <c r="A1003" s="274">
        <f>'0.Datos Contacto'!$C$3</f>
        <v>4101</v>
      </c>
      <c r="B1003" s="252" t="s">
        <v>1342</v>
      </c>
      <c r="C10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3" s="265">
        <f>VLOOKUP(Tabla3[[#This Row],[ID]],Campos[],3,0)</f>
        <v>26</v>
      </c>
      <c r="E1003" s="265">
        <f>VLOOKUP(Tabla3[[#This Row],[ID]],Campos[],5,0)</f>
        <v>23</v>
      </c>
      <c r="F1003" s="275" t="str">
        <f>MID(Tabla3[[#This Row],[ID]],1,3)</f>
        <v>HT2</v>
      </c>
    </row>
    <row r="1004" spans="1:6">
      <c r="A1004" s="274">
        <f>'0.Datos Contacto'!$C$3</f>
        <v>4101</v>
      </c>
      <c r="B1004" s="252" t="s">
        <v>1343</v>
      </c>
      <c r="C10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4" s="265">
        <f>VLOOKUP(Tabla3[[#This Row],[ID]],Campos[],3,0)</f>
        <v>27</v>
      </c>
      <c r="E1004" s="265">
        <f>VLOOKUP(Tabla3[[#This Row],[ID]],Campos[],5,0)</f>
        <v>3</v>
      </c>
      <c r="F1004" s="275" t="str">
        <f>MID(Tabla3[[#This Row],[ID]],1,3)</f>
        <v>HT2</v>
      </c>
    </row>
    <row r="1005" spans="1:6">
      <c r="A1005" s="274">
        <f>'0.Datos Contacto'!$C$3</f>
        <v>4101</v>
      </c>
      <c r="B1005" s="252" t="s">
        <v>1344</v>
      </c>
      <c r="C10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5" s="265">
        <f>VLOOKUP(Tabla3[[#This Row],[ID]],Campos[],3,0)</f>
        <v>27</v>
      </c>
      <c r="E1005" s="265">
        <f>VLOOKUP(Tabla3[[#This Row],[ID]],Campos[],5,0)</f>
        <v>4</v>
      </c>
      <c r="F1005" s="275" t="str">
        <f>MID(Tabla3[[#This Row],[ID]],1,3)</f>
        <v>HT2</v>
      </c>
    </row>
    <row r="1006" spans="1:6">
      <c r="A1006" s="274">
        <f>'0.Datos Contacto'!$C$3</f>
        <v>4101</v>
      </c>
      <c r="B1006" s="252" t="s">
        <v>1345</v>
      </c>
      <c r="C10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6" s="265">
        <f>VLOOKUP(Tabla3[[#This Row],[ID]],Campos[],3,0)</f>
        <v>27</v>
      </c>
      <c r="E1006" s="265">
        <f>VLOOKUP(Tabla3[[#This Row],[ID]],Campos[],5,0)</f>
        <v>5</v>
      </c>
      <c r="F1006" s="275" t="str">
        <f>MID(Tabla3[[#This Row],[ID]],1,3)</f>
        <v>HT2</v>
      </c>
    </row>
    <row r="1007" spans="1:6">
      <c r="A1007" s="274">
        <f>'0.Datos Contacto'!$C$3</f>
        <v>4101</v>
      </c>
      <c r="B1007" s="252" t="s">
        <v>1346</v>
      </c>
      <c r="C10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7" s="265">
        <f>VLOOKUP(Tabla3[[#This Row],[ID]],Campos[],3,0)</f>
        <v>27</v>
      </c>
      <c r="E1007" s="265">
        <f>VLOOKUP(Tabla3[[#This Row],[ID]],Campos[],5,0)</f>
        <v>6</v>
      </c>
      <c r="F1007" s="275" t="str">
        <f>MID(Tabla3[[#This Row],[ID]],1,3)</f>
        <v>HT2</v>
      </c>
    </row>
    <row r="1008" spans="1:6">
      <c r="A1008" s="274">
        <f>'0.Datos Contacto'!$C$3</f>
        <v>4101</v>
      </c>
      <c r="B1008" s="252" t="s">
        <v>1347</v>
      </c>
      <c r="C10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8" s="265">
        <f>VLOOKUP(Tabla3[[#This Row],[ID]],Campos[],3,0)</f>
        <v>27</v>
      </c>
      <c r="E1008" s="265">
        <f>VLOOKUP(Tabla3[[#This Row],[ID]],Campos[],5,0)</f>
        <v>7</v>
      </c>
      <c r="F1008" s="275" t="str">
        <f>MID(Tabla3[[#This Row],[ID]],1,3)</f>
        <v>HT2</v>
      </c>
    </row>
    <row r="1009" spans="1:6">
      <c r="A1009" s="274">
        <f>'0.Datos Contacto'!$C$3</f>
        <v>4101</v>
      </c>
      <c r="B1009" s="252" t="s">
        <v>1348</v>
      </c>
      <c r="C10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09" s="265">
        <f>VLOOKUP(Tabla3[[#This Row],[ID]],Campos[],3,0)</f>
        <v>27</v>
      </c>
      <c r="E1009" s="265">
        <f>VLOOKUP(Tabla3[[#This Row],[ID]],Campos[],5,0)</f>
        <v>8</v>
      </c>
      <c r="F1009" s="275" t="str">
        <f>MID(Tabla3[[#This Row],[ID]],1,3)</f>
        <v>HT2</v>
      </c>
    </row>
    <row r="1010" spans="1:6">
      <c r="A1010" s="274">
        <f>'0.Datos Contacto'!$C$3</f>
        <v>4101</v>
      </c>
      <c r="B1010" s="252" t="s">
        <v>1349</v>
      </c>
      <c r="C10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0" s="265">
        <f>VLOOKUP(Tabla3[[#This Row],[ID]],Campos[],3,0)</f>
        <v>27</v>
      </c>
      <c r="E1010" s="265">
        <f>VLOOKUP(Tabla3[[#This Row],[ID]],Campos[],5,0)</f>
        <v>9</v>
      </c>
      <c r="F1010" s="275" t="str">
        <f>MID(Tabla3[[#This Row],[ID]],1,3)</f>
        <v>HT2</v>
      </c>
    </row>
    <row r="1011" spans="1:6">
      <c r="A1011" s="274">
        <f>'0.Datos Contacto'!$C$3</f>
        <v>4101</v>
      </c>
      <c r="B1011" s="252" t="s">
        <v>1350</v>
      </c>
      <c r="C10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1011" s="265">
        <f>VLOOKUP(Tabla3[[#This Row],[ID]],Campos[],3,0)</f>
        <v>27</v>
      </c>
      <c r="E1011" s="265">
        <f>VLOOKUP(Tabla3[[#This Row],[ID]],Campos[],5,0)</f>
        <v>10</v>
      </c>
      <c r="F1011" s="275" t="str">
        <f>MID(Tabla3[[#This Row],[ID]],1,3)</f>
        <v>HT2</v>
      </c>
    </row>
    <row r="1012" spans="1:6">
      <c r="A1012" s="274">
        <f>'0.Datos Contacto'!$C$3</f>
        <v>4101</v>
      </c>
      <c r="B1012" s="252" t="s">
        <v>1351</v>
      </c>
      <c r="C10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2" s="265">
        <f>VLOOKUP(Tabla3[[#This Row],[ID]],Campos[],3,0)</f>
        <v>27</v>
      </c>
      <c r="E1012" s="265">
        <f>VLOOKUP(Tabla3[[#This Row],[ID]],Campos[],5,0)</f>
        <v>11</v>
      </c>
      <c r="F1012" s="275" t="str">
        <f>MID(Tabla3[[#This Row],[ID]],1,3)</f>
        <v>HT2</v>
      </c>
    </row>
    <row r="1013" spans="1:6">
      <c r="A1013" s="274">
        <f>'0.Datos Contacto'!$C$3</f>
        <v>4101</v>
      </c>
      <c r="B1013" s="252" t="s">
        <v>1352</v>
      </c>
      <c r="C10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3" s="265">
        <f>VLOOKUP(Tabla3[[#This Row],[ID]],Campos[],3,0)</f>
        <v>27</v>
      </c>
      <c r="E1013" s="265">
        <f>VLOOKUP(Tabla3[[#This Row],[ID]],Campos[],5,0)</f>
        <v>12</v>
      </c>
      <c r="F1013" s="275" t="str">
        <f>MID(Tabla3[[#This Row],[ID]],1,3)</f>
        <v>HT2</v>
      </c>
    </row>
    <row r="1014" spans="1:6">
      <c r="A1014" s="274">
        <f>'0.Datos Contacto'!$C$3</f>
        <v>4101</v>
      </c>
      <c r="B1014" s="252" t="s">
        <v>1353</v>
      </c>
      <c r="C10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4" s="265">
        <f>VLOOKUP(Tabla3[[#This Row],[ID]],Campos[],3,0)</f>
        <v>27</v>
      </c>
      <c r="E1014" s="265">
        <f>VLOOKUP(Tabla3[[#This Row],[ID]],Campos[],5,0)</f>
        <v>13</v>
      </c>
      <c r="F1014" s="275" t="str">
        <f>MID(Tabla3[[#This Row],[ID]],1,3)</f>
        <v>HT2</v>
      </c>
    </row>
    <row r="1015" spans="1:6">
      <c r="A1015" s="274">
        <f>'0.Datos Contacto'!$C$3</f>
        <v>4101</v>
      </c>
      <c r="B1015" s="252" t="s">
        <v>1354</v>
      </c>
      <c r="C10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5" s="265">
        <f>VLOOKUP(Tabla3[[#This Row],[ID]],Campos[],3,0)</f>
        <v>27</v>
      </c>
      <c r="E1015" s="265">
        <f>VLOOKUP(Tabla3[[#This Row],[ID]],Campos[],5,0)</f>
        <v>14</v>
      </c>
      <c r="F1015" s="275" t="str">
        <f>MID(Tabla3[[#This Row],[ID]],1,3)</f>
        <v>HT2</v>
      </c>
    </row>
    <row r="1016" spans="1:6">
      <c r="A1016" s="274">
        <f>'0.Datos Contacto'!$C$3</f>
        <v>4101</v>
      </c>
      <c r="B1016" s="252" t="s">
        <v>1355</v>
      </c>
      <c r="C10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6" s="265">
        <f>VLOOKUP(Tabla3[[#This Row],[ID]],Campos[],3,0)</f>
        <v>27</v>
      </c>
      <c r="E1016" s="265">
        <f>VLOOKUP(Tabla3[[#This Row],[ID]],Campos[],5,0)</f>
        <v>15</v>
      </c>
      <c r="F1016" s="275" t="str">
        <f>MID(Tabla3[[#This Row],[ID]],1,3)</f>
        <v>HT2</v>
      </c>
    </row>
    <row r="1017" spans="1:6">
      <c r="A1017" s="274">
        <f>'0.Datos Contacto'!$C$3</f>
        <v>4101</v>
      </c>
      <c r="B1017" s="252" t="s">
        <v>1356</v>
      </c>
      <c r="C10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7" s="265">
        <f>VLOOKUP(Tabla3[[#This Row],[ID]],Campos[],3,0)</f>
        <v>27</v>
      </c>
      <c r="E1017" s="265">
        <f>VLOOKUP(Tabla3[[#This Row],[ID]],Campos[],5,0)</f>
        <v>16</v>
      </c>
      <c r="F1017" s="275" t="str">
        <f>MID(Tabla3[[#This Row],[ID]],1,3)</f>
        <v>HT2</v>
      </c>
    </row>
    <row r="1018" spans="1:6">
      <c r="A1018" s="274">
        <f>'0.Datos Contacto'!$C$3</f>
        <v>4101</v>
      </c>
      <c r="B1018" s="252" t="s">
        <v>1357</v>
      </c>
      <c r="C10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8" s="265">
        <f>VLOOKUP(Tabla3[[#This Row],[ID]],Campos[],3,0)</f>
        <v>27</v>
      </c>
      <c r="E1018" s="265">
        <f>VLOOKUP(Tabla3[[#This Row],[ID]],Campos[],5,0)</f>
        <v>17</v>
      </c>
      <c r="F1018" s="275" t="str">
        <f>MID(Tabla3[[#This Row],[ID]],1,3)</f>
        <v>HT2</v>
      </c>
    </row>
    <row r="1019" spans="1:6">
      <c r="A1019" s="274">
        <f>'0.Datos Contacto'!$C$3</f>
        <v>4101</v>
      </c>
      <c r="B1019" s="252" t="s">
        <v>1358</v>
      </c>
      <c r="C10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19" s="265">
        <f>VLOOKUP(Tabla3[[#This Row],[ID]],Campos[],3,0)</f>
        <v>27</v>
      </c>
      <c r="E1019" s="265">
        <f>VLOOKUP(Tabla3[[#This Row],[ID]],Campos[],5,0)</f>
        <v>18</v>
      </c>
      <c r="F1019" s="275" t="str">
        <f>MID(Tabla3[[#This Row],[ID]],1,3)</f>
        <v>HT2</v>
      </c>
    </row>
    <row r="1020" spans="1:6">
      <c r="A1020" s="274">
        <f>'0.Datos Contacto'!$C$3</f>
        <v>4101</v>
      </c>
      <c r="B1020" s="252" t="s">
        <v>1359</v>
      </c>
      <c r="C10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0" s="265">
        <f>VLOOKUP(Tabla3[[#This Row],[ID]],Campos[],3,0)</f>
        <v>27</v>
      </c>
      <c r="E1020" s="265">
        <f>VLOOKUP(Tabla3[[#This Row],[ID]],Campos[],5,0)</f>
        <v>19</v>
      </c>
      <c r="F1020" s="275" t="str">
        <f>MID(Tabla3[[#This Row],[ID]],1,3)</f>
        <v>HT2</v>
      </c>
    </row>
    <row r="1021" spans="1:6">
      <c r="A1021" s="274">
        <f>'0.Datos Contacto'!$C$3</f>
        <v>4101</v>
      </c>
      <c r="B1021" s="252" t="s">
        <v>1360</v>
      </c>
      <c r="C10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1" s="265">
        <f>VLOOKUP(Tabla3[[#This Row],[ID]],Campos[],3,0)</f>
        <v>27</v>
      </c>
      <c r="E1021" s="265">
        <f>VLOOKUP(Tabla3[[#This Row],[ID]],Campos[],5,0)</f>
        <v>20</v>
      </c>
      <c r="F1021" s="275" t="str">
        <f>MID(Tabla3[[#This Row],[ID]],1,3)</f>
        <v>HT2</v>
      </c>
    </row>
    <row r="1022" spans="1:6">
      <c r="A1022" s="274">
        <f>'0.Datos Contacto'!$C$3</f>
        <v>4101</v>
      </c>
      <c r="B1022" s="252" t="s">
        <v>1361</v>
      </c>
      <c r="C10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2" s="265">
        <f>VLOOKUP(Tabla3[[#This Row],[ID]],Campos[],3,0)</f>
        <v>27</v>
      </c>
      <c r="E1022" s="265">
        <f>VLOOKUP(Tabla3[[#This Row],[ID]],Campos[],5,0)</f>
        <v>21</v>
      </c>
      <c r="F1022" s="275" t="str">
        <f>MID(Tabla3[[#This Row],[ID]],1,3)</f>
        <v>HT2</v>
      </c>
    </row>
    <row r="1023" spans="1:6">
      <c r="A1023" s="274">
        <f>'0.Datos Contacto'!$C$3</f>
        <v>4101</v>
      </c>
      <c r="B1023" s="252" t="s">
        <v>1362</v>
      </c>
      <c r="C10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3" s="265">
        <f>VLOOKUP(Tabla3[[#This Row],[ID]],Campos[],3,0)</f>
        <v>27</v>
      </c>
      <c r="E1023" s="265">
        <f>VLOOKUP(Tabla3[[#This Row],[ID]],Campos[],5,0)</f>
        <v>22</v>
      </c>
      <c r="F1023" s="275" t="str">
        <f>MID(Tabla3[[#This Row],[ID]],1,3)</f>
        <v>HT2</v>
      </c>
    </row>
    <row r="1024" spans="1:6">
      <c r="A1024" s="274">
        <f>'0.Datos Contacto'!$C$3</f>
        <v>4101</v>
      </c>
      <c r="B1024" s="252" t="s">
        <v>1363</v>
      </c>
      <c r="C10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1024" s="265">
        <f>VLOOKUP(Tabla3[[#This Row],[ID]],Campos[],3,0)</f>
        <v>27</v>
      </c>
      <c r="E1024" s="265">
        <f>VLOOKUP(Tabla3[[#This Row],[ID]],Campos[],5,0)</f>
        <v>23</v>
      </c>
      <c r="F1024" s="275" t="str">
        <f>MID(Tabla3[[#This Row],[ID]],1,3)</f>
        <v>HT2</v>
      </c>
    </row>
    <row r="1025" spans="1:6">
      <c r="A1025" s="274">
        <f>'0.Datos Contacto'!$C$3</f>
        <v>4101</v>
      </c>
      <c r="B1025" s="252" t="s">
        <v>1364</v>
      </c>
      <c r="C10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5" s="265">
        <f>VLOOKUP(Tabla3[[#This Row],[ID]],Campos[],3,0)</f>
        <v>28</v>
      </c>
      <c r="E1025" s="265">
        <f>VLOOKUP(Tabla3[[#This Row],[ID]],Campos[],5,0)</f>
        <v>3</v>
      </c>
      <c r="F1025" s="275" t="str">
        <f>MID(Tabla3[[#This Row],[ID]],1,3)</f>
        <v>HT2</v>
      </c>
    </row>
    <row r="1026" spans="1:6">
      <c r="A1026" s="274">
        <f>'0.Datos Contacto'!$C$3</f>
        <v>4101</v>
      </c>
      <c r="B1026" s="252" t="s">
        <v>1365</v>
      </c>
      <c r="C10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6" s="265">
        <f>VLOOKUP(Tabla3[[#This Row],[ID]],Campos[],3,0)</f>
        <v>28</v>
      </c>
      <c r="E1026" s="265">
        <f>VLOOKUP(Tabla3[[#This Row],[ID]],Campos[],5,0)</f>
        <v>4</v>
      </c>
      <c r="F1026" s="275" t="str">
        <f>MID(Tabla3[[#This Row],[ID]],1,3)</f>
        <v>HT2</v>
      </c>
    </row>
    <row r="1027" spans="1:6">
      <c r="A1027" s="274">
        <f>'0.Datos Contacto'!$C$3</f>
        <v>4101</v>
      </c>
      <c r="B1027" s="252" t="s">
        <v>1366</v>
      </c>
      <c r="C10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7" s="265">
        <f>VLOOKUP(Tabla3[[#This Row],[ID]],Campos[],3,0)</f>
        <v>28</v>
      </c>
      <c r="E1027" s="265">
        <f>VLOOKUP(Tabla3[[#This Row],[ID]],Campos[],5,0)</f>
        <v>5</v>
      </c>
      <c r="F1027" s="275" t="str">
        <f>MID(Tabla3[[#This Row],[ID]],1,3)</f>
        <v>HT2</v>
      </c>
    </row>
    <row r="1028" spans="1:6">
      <c r="A1028" s="274">
        <f>'0.Datos Contacto'!$C$3</f>
        <v>4101</v>
      </c>
      <c r="B1028" s="252" t="s">
        <v>1367</v>
      </c>
      <c r="C10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28" s="265">
        <f>VLOOKUP(Tabla3[[#This Row],[ID]],Campos[],3,0)</f>
        <v>28</v>
      </c>
      <c r="E1028" s="265">
        <f>VLOOKUP(Tabla3[[#This Row],[ID]],Campos[],5,0)</f>
        <v>6</v>
      </c>
      <c r="F1028" s="275" t="str">
        <f>MID(Tabla3[[#This Row],[ID]],1,3)</f>
        <v>HT2</v>
      </c>
    </row>
    <row r="1029" spans="1:6">
      <c r="A1029" s="274">
        <f>'0.Datos Contacto'!$C$3</f>
        <v>4101</v>
      </c>
      <c r="B1029" s="252" t="s">
        <v>1368</v>
      </c>
      <c r="C10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174361396</v>
      </c>
      <c r="D1029" s="265">
        <f>VLOOKUP(Tabla3[[#This Row],[ID]],Campos[],3,0)</f>
        <v>28</v>
      </c>
      <c r="E1029" s="265">
        <f>VLOOKUP(Tabla3[[#This Row],[ID]],Campos[],5,0)</f>
        <v>7</v>
      </c>
      <c r="F1029" s="275" t="str">
        <f>MID(Tabla3[[#This Row],[ID]],1,3)</f>
        <v>HT2</v>
      </c>
    </row>
    <row r="1030" spans="1:6">
      <c r="A1030" s="274">
        <f>'0.Datos Contacto'!$C$3</f>
        <v>4101</v>
      </c>
      <c r="B1030" s="252" t="s">
        <v>1369</v>
      </c>
      <c r="C10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0" s="265">
        <f>VLOOKUP(Tabla3[[#This Row],[ID]],Campos[],3,0)</f>
        <v>28</v>
      </c>
      <c r="E1030" s="265">
        <f>VLOOKUP(Tabla3[[#This Row],[ID]],Campos[],5,0)</f>
        <v>8</v>
      </c>
      <c r="F1030" s="275" t="str">
        <f>MID(Tabla3[[#This Row],[ID]],1,3)</f>
        <v>HT2</v>
      </c>
    </row>
    <row r="1031" spans="1:6">
      <c r="A1031" s="274">
        <f>'0.Datos Contacto'!$C$3</f>
        <v>4101</v>
      </c>
      <c r="B1031" s="252" t="s">
        <v>1370</v>
      </c>
      <c r="C10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1" s="265">
        <f>VLOOKUP(Tabla3[[#This Row],[ID]],Campos[],3,0)</f>
        <v>28</v>
      </c>
      <c r="E1031" s="265">
        <f>VLOOKUP(Tabla3[[#This Row],[ID]],Campos[],5,0)</f>
        <v>9</v>
      </c>
      <c r="F1031" s="275" t="str">
        <f>MID(Tabla3[[#This Row],[ID]],1,3)</f>
        <v>HT2</v>
      </c>
    </row>
    <row r="1032" spans="1:6">
      <c r="A1032" s="274">
        <f>'0.Datos Contacto'!$C$3</f>
        <v>4101</v>
      </c>
      <c r="B1032" s="252" t="s">
        <v>1371</v>
      </c>
      <c r="C10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2" s="265">
        <f>VLOOKUP(Tabla3[[#This Row],[ID]],Campos[],3,0)</f>
        <v>28</v>
      </c>
      <c r="E1032" s="265">
        <f>VLOOKUP(Tabla3[[#This Row],[ID]],Campos[],5,0)</f>
        <v>10</v>
      </c>
      <c r="F1032" s="275" t="str">
        <f>MID(Tabla3[[#This Row],[ID]],1,3)</f>
        <v>HT2</v>
      </c>
    </row>
    <row r="1033" spans="1:6">
      <c r="A1033" s="274">
        <f>'0.Datos Contacto'!$C$3</f>
        <v>4101</v>
      </c>
      <c r="B1033" s="252" t="s">
        <v>1372</v>
      </c>
      <c r="C10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3" s="265">
        <f>VLOOKUP(Tabla3[[#This Row],[ID]],Campos[],3,0)</f>
        <v>28</v>
      </c>
      <c r="E1033" s="265">
        <f>VLOOKUP(Tabla3[[#This Row],[ID]],Campos[],5,0)</f>
        <v>11</v>
      </c>
      <c r="F1033" s="275" t="str">
        <f>MID(Tabla3[[#This Row],[ID]],1,3)</f>
        <v>HT2</v>
      </c>
    </row>
    <row r="1034" spans="1:6">
      <c r="A1034" s="274">
        <f>'0.Datos Contacto'!$C$3</f>
        <v>4101</v>
      </c>
      <c r="B1034" s="252" t="s">
        <v>1373</v>
      </c>
      <c r="C10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4" s="265">
        <f>VLOOKUP(Tabla3[[#This Row],[ID]],Campos[],3,0)</f>
        <v>28</v>
      </c>
      <c r="E1034" s="265">
        <f>VLOOKUP(Tabla3[[#This Row],[ID]],Campos[],5,0)</f>
        <v>12</v>
      </c>
      <c r="F1034" s="275" t="str">
        <f>MID(Tabla3[[#This Row],[ID]],1,3)</f>
        <v>HT2</v>
      </c>
    </row>
    <row r="1035" spans="1:6">
      <c r="A1035" s="274">
        <f>'0.Datos Contacto'!$C$3</f>
        <v>4101</v>
      </c>
      <c r="B1035" s="252" t="s">
        <v>1374</v>
      </c>
      <c r="C10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5" s="265">
        <f>VLOOKUP(Tabla3[[#This Row],[ID]],Campos[],3,0)</f>
        <v>28</v>
      </c>
      <c r="E1035" s="265">
        <f>VLOOKUP(Tabla3[[#This Row],[ID]],Campos[],5,0)</f>
        <v>13</v>
      </c>
      <c r="F1035" s="275" t="str">
        <f>MID(Tabla3[[#This Row],[ID]],1,3)</f>
        <v>HT2</v>
      </c>
    </row>
    <row r="1036" spans="1:6">
      <c r="A1036" s="274">
        <f>'0.Datos Contacto'!$C$3</f>
        <v>4101</v>
      </c>
      <c r="B1036" s="252" t="s">
        <v>1375</v>
      </c>
      <c r="C10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6" s="265">
        <f>VLOOKUP(Tabla3[[#This Row],[ID]],Campos[],3,0)</f>
        <v>28</v>
      </c>
      <c r="E1036" s="265">
        <f>VLOOKUP(Tabla3[[#This Row],[ID]],Campos[],5,0)</f>
        <v>14</v>
      </c>
      <c r="F1036" s="275" t="str">
        <f>MID(Tabla3[[#This Row],[ID]],1,3)</f>
        <v>HT2</v>
      </c>
    </row>
    <row r="1037" spans="1:6">
      <c r="A1037" s="274">
        <f>'0.Datos Contacto'!$C$3</f>
        <v>4101</v>
      </c>
      <c r="B1037" s="252" t="s">
        <v>1376</v>
      </c>
      <c r="C10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7" s="265">
        <f>VLOOKUP(Tabla3[[#This Row],[ID]],Campos[],3,0)</f>
        <v>28</v>
      </c>
      <c r="E1037" s="265">
        <f>VLOOKUP(Tabla3[[#This Row],[ID]],Campos[],5,0)</f>
        <v>15</v>
      </c>
      <c r="F1037" s="275" t="str">
        <f>MID(Tabla3[[#This Row],[ID]],1,3)</f>
        <v>HT2</v>
      </c>
    </row>
    <row r="1038" spans="1:6">
      <c r="A1038" s="274">
        <f>'0.Datos Contacto'!$C$3</f>
        <v>4101</v>
      </c>
      <c r="B1038" s="252" t="s">
        <v>1377</v>
      </c>
      <c r="C10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8" s="265">
        <f>VLOOKUP(Tabla3[[#This Row],[ID]],Campos[],3,0)</f>
        <v>28</v>
      </c>
      <c r="E1038" s="265">
        <f>VLOOKUP(Tabla3[[#This Row],[ID]],Campos[],5,0)</f>
        <v>16</v>
      </c>
      <c r="F1038" s="275" t="str">
        <f>MID(Tabla3[[#This Row],[ID]],1,3)</f>
        <v>HT2</v>
      </c>
    </row>
    <row r="1039" spans="1:6">
      <c r="A1039" s="274">
        <f>'0.Datos Contacto'!$C$3</f>
        <v>4101</v>
      </c>
      <c r="B1039" s="252" t="s">
        <v>1378</v>
      </c>
      <c r="C10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39" s="265">
        <f>VLOOKUP(Tabla3[[#This Row],[ID]],Campos[],3,0)</f>
        <v>28</v>
      </c>
      <c r="E1039" s="265">
        <f>VLOOKUP(Tabla3[[#This Row],[ID]],Campos[],5,0)</f>
        <v>17</v>
      </c>
      <c r="F1039" s="275" t="str">
        <f>MID(Tabla3[[#This Row],[ID]],1,3)</f>
        <v>HT2</v>
      </c>
    </row>
    <row r="1040" spans="1:6">
      <c r="A1040" s="274">
        <f>'0.Datos Contacto'!$C$3</f>
        <v>4101</v>
      </c>
      <c r="B1040" s="252" t="s">
        <v>1379</v>
      </c>
      <c r="C10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0" s="265">
        <f>VLOOKUP(Tabla3[[#This Row],[ID]],Campos[],3,0)</f>
        <v>28</v>
      </c>
      <c r="E1040" s="265">
        <f>VLOOKUP(Tabla3[[#This Row],[ID]],Campos[],5,0)</f>
        <v>18</v>
      </c>
      <c r="F1040" s="275" t="str">
        <f>MID(Tabla3[[#This Row],[ID]],1,3)</f>
        <v>HT2</v>
      </c>
    </row>
    <row r="1041" spans="1:6">
      <c r="A1041" s="274">
        <f>'0.Datos Contacto'!$C$3</f>
        <v>4101</v>
      </c>
      <c r="B1041" s="252" t="s">
        <v>1380</v>
      </c>
      <c r="C10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1" s="265">
        <f>VLOOKUP(Tabla3[[#This Row],[ID]],Campos[],3,0)</f>
        <v>28</v>
      </c>
      <c r="E1041" s="265">
        <f>VLOOKUP(Tabla3[[#This Row],[ID]],Campos[],5,0)</f>
        <v>19</v>
      </c>
      <c r="F1041" s="275" t="str">
        <f>MID(Tabla3[[#This Row],[ID]],1,3)</f>
        <v>HT2</v>
      </c>
    </row>
    <row r="1042" spans="1:6">
      <c r="A1042" s="274">
        <f>'0.Datos Contacto'!$C$3</f>
        <v>4101</v>
      </c>
      <c r="B1042" s="252" t="s">
        <v>1381</v>
      </c>
      <c r="C10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2" s="265">
        <f>VLOOKUP(Tabla3[[#This Row],[ID]],Campos[],3,0)</f>
        <v>28</v>
      </c>
      <c r="E1042" s="265">
        <f>VLOOKUP(Tabla3[[#This Row],[ID]],Campos[],5,0)</f>
        <v>20</v>
      </c>
      <c r="F1042" s="275" t="str">
        <f>MID(Tabla3[[#This Row],[ID]],1,3)</f>
        <v>HT2</v>
      </c>
    </row>
    <row r="1043" spans="1:6">
      <c r="A1043" s="274">
        <f>'0.Datos Contacto'!$C$3</f>
        <v>4101</v>
      </c>
      <c r="B1043" s="252" t="s">
        <v>1382</v>
      </c>
      <c r="C10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3" s="265">
        <f>VLOOKUP(Tabla3[[#This Row],[ID]],Campos[],3,0)</f>
        <v>28</v>
      </c>
      <c r="E1043" s="265">
        <f>VLOOKUP(Tabla3[[#This Row],[ID]],Campos[],5,0)</f>
        <v>21</v>
      </c>
      <c r="F1043" s="275" t="str">
        <f>MID(Tabla3[[#This Row],[ID]],1,3)</f>
        <v>HT2</v>
      </c>
    </row>
    <row r="1044" spans="1:6">
      <c r="A1044" s="274">
        <f>'0.Datos Contacto'!$C$3</f>
        <v>4101</v>
      </c>
      <c r="B1044" s="252" t="s">
        <v>1383</v>
      </c>
      <c r="C10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4" s="265">
        <f>VLOOKUP(Tabla3[[#This Row],[ID]],Campos[],3,0)</f>
        <v>28</v>
      </c>
      <c r="E1044" s="265">
        <f>VLOOKUP(Tabla3[[#This Row],[ID]],Campos[],5,0)</f>
        <v>22</v>
      </c>
      <c r="F1044" s="275" t="str">
        <f>MID(Tabla3[[#This Row],[ID]],1,3)</f>
        <v>HT2</v>
      </c>
    </row>
    <row r="1045" spans="1:6">
      <c r="A1045" s="274">
        <f>'0.Datos Contacto'!$C$3</f>
        <v>4101</v>
      </c>
      <c r="B1045" s="252" t="s">
        <v>1384</v>
      </c>
      <c r="C10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174361396</v>
      </c>
      <c r="D1045" s="265">
        <f>VLOOKUP(Tabla3[[#This Row],[ID]],Campos[],3,0)</f>
        <v>28</v>
      </c>
      <c r="E1045" s="265">
        <f>VLOOKUP(Tabla3[[#This Row],[ID]],Campos[],5,0)</f>
        <v>23</v>
      </c>
      <c r="F1045" s="275" t="str">
        <f>MID(Tabla3[[#This Row],[ID]],1,3)</f>
        <v>HT2</v>
      </c>
    </row>
    <row r="1046" spans="1:6">
      <c r="A1046" s="274">
        <f>'0.Datos Contacto'!$C$3</f>
        <v>4101</v>
      </c>
      <c r="B1046" s="252" t="s">
        <v>1385</v>
      </c>
      <c r="C10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417531244.63</v>
      </c>
      <c r="D1046" s="265">
        <f>VLOOKUP(Tabla3[[#This Row],[ID]],Campos[],3,0)</f>
        <v>29</v>
      </c>
      <c r="E1046" s="265">
        <f>VLOOKUP(Tabla3[[#This Row],[ID]],Campos[],5,0)</f>
        <v>3</v>
      </c>
      <c r="F1046" s="275" t="str">
        <f>MID(Tabla3[[#This Row],[ID]],1,3)</f>
        <v>HT2</v>
      </c>
    </row>
    <row r="1047" spans="1:6">
      <c r="A1047" s="274">
        <f>'0.Datos Contacto'!$C$3</f>
        <v>4101</v>
      </c>
      <c r="B1047" s="252" t="s">
        <v>1386</v>
      </c>
      <c r="C10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7" s="265">
        <f>VLOOKUP(Tabla3[[#This Row],[ID]],Campos[],3,0)</f>
        <v>29</v>
      </c>
      <c r="E1047" s="265">
        <f>VLOOKUP(Tabla3[[#This Row],[ID]],Campos[],5,0)</f>
        <v>4</v>
      </c>
      <c r="F1047" s="275" t="str">
        <f>MID(Tabla3[[#This Row],[ID]],1,3)</f>
        <v>HT2</v>
      </c>
    </row>
    <row r="1048" spans="1:6">
      <c r="A1048" s="274">
        <f>'0.Datos Contacto'!$C$3</f>
        <v>4101</v>
      </c>
      <c r="B1048" s="252" t="s">
        <v>1387</v>
      </c>
      <c r="C10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48" s="265">
        <f>VLOOKUP(Tabla3[[#This Row],[ID]],Campos[],3,0)</f>
        <v>29</v>
      </c>
      <c r="E1048" s="265">
        <f>VLOOKUP(Tabla3[[#This Row],[ID]],Campos[],5,0)</f>
        <v>5</v>
      </c>
      <c r="F1048" s="275" t="str">
        <f>MID(Tabla3[[#This Row],[ID]],1,3)</f>
        <v>HT2</v>
      </c>
    </row>
    <row r="1049" spans="1:6">
      <c r="A1049" s="274">
        <f>'0.Datos Contacto'!$C$3</f>
        <v>4101</v>
      </c>
      <c r="B1049" s="252" t="s">
        <v>1388</v>
      </c>
      <c r="C10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14114098</v>
      </c>
      <c r="D1049" s="265">
        <f>VLOOKUP(Tabla3[[#This Row],[ID]],Campos[],3,0)</f>
        <v>29</v>
      </c>
      <c r="E1049" s="265">
        <f>VLOOKUP(Tabla3[[#This Row],[ID]],Campos[],5,0)</f>
        <v>6</v>
      </c>
      <c r="F1049" s="275" t="str">
        <f>MID(Tabla3[[#This Row],[ID]],1,3)</f>
        <v>HT2</v>
      </c>
    </row>
    <row r="1050" spans="1:6">
      <c r="A1050" s="274">
        <f>'0.Datos Contacto'!$C$3</f>
        <v>4101</v>
      </c>
      <c r="B1050" s="252" t="s">
        <v>1389</v>
      </c>
      <c r="C10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656492323.72000003</v>
      </c>
      <c r="D1050" s="265">
        <f>VLOOKUP(Tabla3[[#This Row],[ID]],Campos[],3,0)</f>
        <v>29</v>
      </c>
      <c r="E1050" s="265">
        <f>VLOOKUP(Tabla3[[#This Row],[ID]],Campos[],5,0)</f>
        <v>7</v>
      </c>
      <c r="F1050" s="275" t="str">
        <f>MID(Tabla3[[#This Row],[ID]],1,3)</f>
        <v>HT2</v>
      </c>
    </row>
    <row r="1051" spans="1:6">
      <c r="A1051" s="274">
        <f>'0.Datos Contacto'!$C$3</f>
        <v>4101</v>
      </c>
      <c r="B1051" s="252" t="s">
        <v>1390</v>
      </c>
      <c r="C10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1" s="265">
        <f>VLOOKUP(Tabla3[[#This Row],[ID]],Campos[],3,0)</f>
        <v>29</v>
      </c>
      <c r="E1051" s="265">
        <f>VLOOKUP(Tabla3[[#This Row],[ID]],Campos[],5,0)</f>
        <v>8</v>
      </c>
      <c r="F1051" s="275" t="str">
        <f>MID(Tabla3[[#This Row],[ID]],1,3)</f>
        <v>HT2</v>
      </c>
    </row>
    <row r="1052" spans="1:6">
      <c r="A1052" s="274">
        <f>'0.Datos Contacto'!$C$3</f>
        <v>4101</v>
      </c>
      <c r="B1052" s="252" t="s">
        <v>1391</v>
      </c>
      <c r="C10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2" s="265">
        <f>VLOOKUP(Tabla3[[#This Row],[ID]],Campos[],3,0)</f>
        <v>29</v>
      </c>
      <c r="E1052" s="265">
        <f>VLOOKUP(Tabla3[[#This Row],[ID]],Campos[],5,0)</f>
        <v>9</v>
      </c>
      <c r="F1052" s="275" t="str">
        <f>MID(Tabla3[[#This Row],[ID]],1,3)</f>
        <v>HT2</v>
      </c>
    </row>
    <row r="1053" spans="1:6">
      <c r="A1053" s="274">
        <f>'0.Datos Contacto'!$C$3</f>
        <v>4101</v>
      </c>
      <c r="B1053" s="252" t="s">
        <v>1392</v>
      </c>
      <c r="C10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533624299.55000001</v>
      </c>
      <c r="D1053" s="265">
        <f>VLOOKUP(Tabla3[[#This Row],[ID]],Campos[],3,0)</f>
        <v>29</v>
      </c>
      <c r="E1053" s="265">
        <f>VLOOKUP(Tabla3[[#This Row],[ID]],Campos[],5,0)</f>
        <v>10</v>
      </c>
      <c r="F1053" s="275" t="str">
        <f>MID(Tabla3[[#This Row],[ID]],1,3)</f>
        <v>HT2</v>
      </c>
    </row>
    <row r="1054" spans="1:6">
      <c r="A1054" s="274">
        <f>'0.Datos Contacto'!$C$3</f>
        <v>4101</v>
      </c>
      <c r="B1054" s="252" t="s">
        <v>1393</v>
      </c>
      <c r="C10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4" s="265">
        <f>VLOOKUP(Tabla3[[#This Row],[ID]],Campos[],3,0)</f>
        <v>29</v>
      </c>
      <c r="E1054" s="265">
        <f>VLOOKUP(Tabla3[[#This Row],[ID]],Campos[],5,0)</f>
        <v>11</v>
      </c>
      <c r="F1054" s="275" t="str">
        <f>MID(Tabla3[[#This Row],[ID]],1,3)</f>
        <v>HT2</v>
      </c>
    </row>
    <row r="1055" spans="1:6">
      <c r="A1055" s="274">
        <f>'0.Datos Contacto'!$C$3</f>
        <v>4101</v>
      </c>
      <c r="B1055" s="252" t="s">
        <v>1394</v>
      </c>
      <c r="C10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5" s="265">
        <f>VLOOKUP(Tabla3[[#This Row],[ID]],Campos[],3,0)</f>
        <v>29</v>
      </c>
      <c r="E1055" s="265">
        <f>VLOOKUP(Tabla3[[#This Row],[ID]],Campos[],5,0)</f>
        <v>12</v>
      </c>
      <c r="F1055" s="275" t="str">
        <f>MID(Tabla3[[#This Row],[ID]],1,3)</f>
        <v>HT2</v>
      </c>
    </row>
    <row r="1056" spans="1:6">
      <c r="A1056" s="274">
        <f>'0.Datos Contacto'!$C$3</f>
        <v>4101</v>
      </c>
      <c r="B1056" s="252" t="s">
        <v>1395</v>
      </c>
      <c r="C10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1056" s="265">
        <f>VLOOKUP(Tabla3[[#This Row],[ID]],Campos[],3,0)</f>
        <v>29</v>
      </c>
      <c r="E1056" s="265">
        <f>VLOOKUP(Tabla3[[#This Row],[ID]],Campos[],5,0)</f>
        <v>13</v>
      </c>
      <c r="F1056" s="275" t="str">
        <f>MID(Tabla3[[#This Row],[ID]],1,3)</f>
        <v>HT2</v>
      </c>
    </row>
    <row r="1057" spans="1:6">
      <c r="A1057" s="274">
        <f>'0.Datos Contacto'!$C$3</f>
        <v>4101</v>
      </c>
      <c r="B1057" s="252" t="s">
        <v>1396</v>
      </c>
      <c r="C10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7" s="265">
        <f>VLOOKUP(Tabla3[[#This Row],[ID]],Campos[],3,0)</f>
        <v>29</v>
      </c>
      <c r="E1057" s="265">
        <f>VLOOKUP(Tabla3[[#This Row],[ID]],Campos[],5,0)</f>
        <v>14</v>
      </c>
      <c r="F1057" s="275" t="str">
        <f>MID(Tabla3[[#This Row],[ID]],1,3)</f>
        <v>HT2</v>
      </c>
    </row>
    <row r="1058" spans="1:6">
      <c r="A1058" s="274">
        <f>'0.Datos Contacto'!$C$3</f>
        <v>4101</v>
      </c>
      <c r="B1058" s="252" t="s">
        <v>1397</v>
      </c>
      <c r="C10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8" s="265">
        <f>VLOOKUP(Tabla3[[#This Row],[ID]],Campos[],3,0)</f>
        <v>29</v>
      </c>
      <c r="E1058" s="265">
        <f>VLOOKUP(Tabla3[[#This Row],[ID]],Campos[],5,0)</f>
        <v>15</v>
      </c>
      <c r="F1058" s="275" t="str">
        <f>MID(Tabla3[[#This Row],[ID]],1,3)</f>
        <v>HT2</v>
      </c>
    </row>
    <row r="1059" spans="1:6">
      <c r="A1059" s="274">
        <f>'0.Datos Contacto'!$C$3</f>
        <v>4101</v>
      </c>
      <c r="B1059" s="252" t="s">
        <v>1398</v>
      </c>
      <c r="C10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59" s="265">
        <f>VLOOKUP(Tabla3[[#This Row],[ID]],Campos[],3,0)</f>
        <v>29</v>
      </c>
      <c r="E1059" s="265">
        <f>VLOOKUP(Tabla3[[#This Row],[ID]],Campos[],5,0)</f>
        <v>16</v>
      </c>
      <c r="F1059" s="275" t="str">
        <f>MID(Tabla3[[#This Row],[ID]],1,3)</f>
        <v>HT2</v>
      </c>
    </row>
    <row r="1060" spans="1:6">
      <c r="A1060" s="274">
        <f>'0.Datos Contacto'!$C$3</f>
        <v>4101</v>
      </c>
      <c r="B1060" s="252" t="s">
        <v>1399</v>
      </c>
      <c r="C10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0" s="265">
        <f>VLOOKUP(Tabla3[[#This Row],[ID]],Campos[],3,0)</f>
        <v>29</v>
      </c>
      <c r="E1060" s="265">
        <f>VLOOKUP(Tabla3[[#This Row],[ID]],Campos[],5,0)</f>
        <v>17</v>
      </c>
      <c r="F1060" s="275" t="str">
        <f>MID(Tabla3[[#This Row],[ID]],1,3)</f>
        <v>HT2</v>
      </c>
    </row>
    <row r="1061" spans="1:6">
      <c r="A1061" s="274">
        <f>'0.Datos Contacto'!$C$3</f>
        <v>4101</v>
      </c>
      <c r="B1061" s="252" t="s">
        <v>1400</v>
      </c>
      <c r="C10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1" s="265">
        <f>VLOOKUP(Tabla3[[#This Row],[ID]],Campos[],3,0)</f>
        <v>29</v>
      </c>
      <c r="E1061" s="265">
        <f>VLOOKUP(Tabla3[[#This Row],[ID]],Campos[],5,0)</f>
        <v>18</v>
      </c>
      <c r="F1061" s="275" t="str">
        <f>MID(Tabla3[[#This Row],[ID]],1,3)</f>
        <v>HT2</v>
      </c>
    </row>
    <row r="1062" spans="1:6">
      <c r="A1062" s="274">
        <f>'0.Datos Contacto'!$C$3</f>
        <v>4101</v>
      </c>
      <c r="B1062" s="252" t="s">
        <v>1401</v>
      </c>
      <c r="C10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2" s="265">
        <f>VLOOKUP(Tabla3[[#This Row],[ID]],Campos[],3,0)</f>
        <v>29</v>
      </c>
      <c r="E1062" s="265">
        <f>VLOOKUP(Tabla3[[#This Row],[ID]],Campos[],5,0)</f>
        <v>19</v>
      </c>
      <c r="F1062" s="275" t="str">
        <f>MID(Tabla3[[#This Row],[ID]],1,3)</f>
        <v>HT2</v>
      </c>
    </row>
    <row r="1063" spans="1:6">
      <c r="A1063" s="274">
        <f>'0.Datos Contacto'!$C$3</f>
        <v>4101</v>
      </c>
      <c r="B1063" s="252" t="s">
        <v>1402</v>
      </c>
      <c r="C10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3" s="265">
        <f>VLOOKUP(Tabla3[[#This Row],[ID]],Campos[],3,0)</f>
        <v>29</v>
      </c>
      <c r="E1063" s="265">
        <f>VLOOKUP(Tabla3[[#This Row],[ID]],Campos[],5,0)</f>
        <v>20</v>
      </c>
      <c r="F1063" s="275" t="str">
        <f>MID(Tabla3[[#This Row],[ID]],1,3)</f>
        <v>HT2</v>
      </c>
    </row>
    <row r="1064" spans="1:6">
      <c r="A1064" s="274">
        <f>'0.Datos Contacto'!$C$3</f>
        <v>4101</v>
      </c>
      <c r="B1064" s="252" t="s">
        <v>1403</v>
      </c>
      <c r="C10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4" s="265">
        <f>VLOOKUP(Tabla3[[#This Row],[ID]],Campos[],3,0)</f>
        <v>29</v>
      </c>
      <c r="E1064" s="265">
        <f>VLOOKUP(Tabla3[[#This Row],[ID]],Campos[],5,0)</f>
        <v>21</v>
      </c>
      <c r="F1064" s="275" t="str">
        <f>MID(Tabla3[[#This Row],[ID]],1,3)</f>
        <v>HT2</v>
      </c>
    </row>
    <row r="1065" spans="1:6">
      <c r="A1065" s="274">
        <f>'0.Datos Contacto'!$C$3</f>
        <v>4101</v>
      </c>
      <c r="B1065" s="252" t="s">
        <v>1404</v>
      </c>
      <c r="C10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5" s="265">
        <f>VLOOKUP(Tabla3[[#This Row],[ID]],Campos[],3,0)</f>
        <v>29</v>
      </c>
      <c r="E1065" s="265">
        <f>VLOOKUP(Tabla3[[#This Row],[ID]],Campos[],5,0)</f>
        <v>22</v>
      </c>
      <c r="F1065" s="275" t="str">
        <f>MID(Tabla3[[#This Row],[ID]],1,3)</f>
        <v>HT2</v>
      </c>
    </row>
    <row r="1066" spans="1:6">
      <c r="A1066" s="274">
        <f>'0.Datos Contacto'!$C$3</f>
        <v>4101</v>
      </c>
      <c r="B1066" s="252" t="s">
        <v>1405</v>
      </c>
      <c r="C10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2269284313.3599997</v>
      </c>
      <c r="D1066" s="265">
        <f>VLOOKUP(Tabla3[[#This Row],[ID]],Campos[],3,0)</f>
        <v>29</v>
      </c>
      <c r="E1066" s="265">
        <f>VLOOKUP(Tabla3[[#This Row],[ID]],Campos[],5,0)</f>
        <v>23</v>
      </c>
      <c r="F1066" s="275" t="str">
        <f>MID(Tabla3[[#This Row],[ID]],1,3)</f>
        <v>HT2</v>
      </c>
    </row>
    <row r="1067" spans="1:6">
      <c r="A1067" s="274">
        <f>'0.Datos Contacto'!$C$3</f>
        <v>4101</v>
      </c>
      <c r="B1067" s="252" t="s">
        <v>1406</v>
      </c>
      <c r="C10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374334687</v>
      </c>
      <c r="D1067" s="265">
        <f>VLOOKUP(Tabla3[[#This Row],[ID]],Campos[],3,0)</f>
        <v>30</v>
      </c>
      <c r="E1067" s="265">
        <f>VLOOKUP(Tabla3[[#This Row],[ID]],Campos[],5,0)</f>
        <v>3</v>
      </c>
      <c r="F1067" s="275" t="str">
        <f>MID(Tabla3[[#This Row],[ID]],1,3)</f>
        <v>HT2</v>
      </c>
    </row>
    <row r="1068" spans="1:6">
      <c r="A1068" s="274">
        <f>'0.Datos Contacto'!$C$3</f>
        <v>4101</v>
      </c>
      <c r="B1068" s="252" t="s">
        <v>1407</v>
      </c>
      <c r="C10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8" s="265">
        <f>VLOOKUP(Tabla3[[#This Row],[ID]],Campos[],3,0)</f>
        <v>30</v>
      </c>
      <c r="E1068" s="265">
        <f>VLOOKUP(Tabla3[[#This Row],[ID]],Campos[],5,0)</f>
        <v>4</v>
      </c>
      <c r="F1068" s="275" t="str">
        <f>MID(Tabla3[[#This Row],[ID]],1,3)</f>
        <v>HT2</v>
      </c>
    </row>
    <row r="1069" spans="1:6">
      <c r="A1069" s="274">
        <f>'0.Datos Contacto'!$C$3</f>
        <v>4101</v>
      </c>
      <c r="B1069" s="252" t="s">
        <v>1408</v>
      </c>
      <c r="C10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69" s="265">
        <f>VLOOKUP(Tabla3[[#This Row],[ID]],Campos[],3,0)</f>
        <v>30</v>
      </c>
      <c r="E1069" s="265">
        <f>VLOOKUP(Tabla3[[#This Row],[ID]],Campos[],5,0)</f>
        <v>5</v>
      </c>
      <c r="F1069" s="275" t="str">
        <f>MID(Tabla3[[#This Row],[ID]],1,3)</f>
        <v>HT2</v>
      </c>
    </row>
    <row r="1070" spans="1:6">
      <c r="A1070" s="274">
        <f>'0.Datos Contacto'!$C$3</f>
        <v>4101</v>
      </c>
      <c r="B1070" s="252" t="s">
        <v>1409</v>
      </c>
      <c r="C10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26555336</v>
      </c>
      <c r="D1070" s="265">
        <f>VLOOKUP(Tabla3[[#This Row],[ID]],Campos[],3,0)</f>
        <v>30</v>
      </c>
      <c r="E1070" s="265">
        <f>VLOOKUP(Tabla3[[#This Row],[ID]],Campos[],5,0)</f>
        <v>6</v>
      </c>
      <c r="F1070" s="275" t="str">
        <f>MID(Tabla3[[#This Row],[ID]],1,3)</f>
        <v>HT2</v>
      </c>
    </row>
    <row r="1071" spans="1:6">
      <c r="A1071" s="274">
        <f>'0.Datos Contacto'!$C$3</f>
        <v>4101</v>
      </c>
      <c r="B1071" s="252" t="s">
        <v>1410</v>
      </c>
      <c r="C10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707634391.17999983</v>
      </c>
      <c r="D1071" s="265">
        <f>VLOOKUP(Tabla3[[#This Row],[ID]],Campos[],3,0)</f>
        <v>30</v>
      </c>
      <c r="E1071" s="265">
        <f>VLOOKUP(Tabla3[[#This Row],[ID]],Campos[],5,0)</f>
        <v>7</v>
      </c>
      <c r="F1071" s="275" t="str">
        <f>MID(Tabla3[[#This Row],[ID]],1,3)</f>
        <v>HT2</v>
      </c>
    </row>
    <row r="1072" spans="1:6">
      <c r="A1072" s="274">
        <f>'0.Datos Contacto'!$C$3</f>
        <v>4101</v>
      </c>
      <c r="B1072" s="252" t="s">
        <v>1411</v>
      </c>
      <c r="C10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72" s="265">
        <f>VLOOKUP(Tabla3[[#This Row],[ID]],Campos[],3,0)</f>
        <v>30</v>
      </c>
      <c r="E1072" s="265">
        <f>VLOOKUP(Tabla3[[#This Row],[ID]],Campos[],5,0)</f>
        <v>8</v>
      </c>
      <c r="F1072" s="275" t="str">
        <f>MID(Tabla3[[#This Row],[ID]],1,3)</f>
        <v>HT2</v>
      </c>
    </row>
    <row r="1073" spans="1:6">
      <c r="A1073" s="274">
        <f>'0.Datos Contacto'!$C$3</f>
        <v>4101</v>
      </c>
      <c r="B1073" s="252" t="s">
        <v>1412</v>
      </c>
      <c r="C10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73" s="265">
        <f>VLOOKUP(Tabla3[[#This Row],[ID]],Campos[],3,0)</f>
        <v>30</v>
      </c>
      <c r="E1073" s="265">
        <f>VLOOKUP(Tabla3[[#This Row],[ID]],Campos[],5,0)</f>
        <v>9</v>
      </c>
      <c r="F1073" s="275" t="str">
        <f>MID(Tabla3[[#This Row],[ID]],1,3)</f>
        <v>HT2</v>
      </c>
    </row>
    <row r="1074" spans="1:6">
      <c r="A1074" s="274">
        <f>'0.Datos Contacto'!$C$3</f>
        <v>4101</v>
      </c>
      <c r="B1074" s="252" t="s">
        <v>1413</v>
      </c>
      <c r="C10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159969378.64999992</v>
      </c>
      <c r="D1074" s="265">
        <f>VLOOKUP(Tabla3[[#This Row],[ID]],Campos[],3,0)</f>
        <v>30</v>
      </c>
      <c r="E1074" s="265">
        <f>VLOOKUP(Tabla3[[#This Row],[ID]],Campos[],5,0)</f>
        <v>10</v>
      </c>
      <c r="F1074" s="275" t="str">
        <f>MID(Tabla3[[#This Row],[ID]],1,3)</f>
        <v>HT2</v>
      </c>
    </row>
    <row r="1075" spans="1:6">
      <c r="A1075" s="274">
        <f>'0.Datos Contacto'!$C$3</f>
        <v>4101</v>
      </c>
      <c r="B1075" s="252" t="s">
        <v>1414</v>
      </c>
      <c r="C10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75" s="265">
        <f>VLOOKUP(Tabla3[[#This Row],[ID]],Campos[],3,0)</f>
        <v>30</v>
      </c>
      <c r="E1075" s="265">
        <f>VLOOKUP(Tabla3[[#This Row],[ID]],Campos[],5,0)</f>
        <v>11</v>
      </c>
      <c r="F1075" s="275" t="str">
        <f>MID(Tabla3[[#This Row],[ID]],1,3)</f>
        <v>HT2</v>
      </c>
    </row>
    <row r="1076" spans="1:6">
      <c r="A1076" s="274">
        <f>'0.Datos Contacto'!$C$3</f>
        <v>4101</v>
      </c>
      <c r="B1076" s="252" t="s">
        <v>1415</v>
      </c>
      <c r="C10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76" s="265">
        <f>VLOOKUP(Tabla3[[#This Row],[ID]],Campos[],3,0)</f>
        <v>30</v>
      </c>
      <c r="E1076" s="265">
        <f>VLOOKUP(Tabla3[[#This Row],[ID]],Campos[],5,0)</f>
        <v>12</v>
      </c>
      <c r="F1076" s="275" t="str">
        <f>MID(Tabla3[[#This Row],[ID]],1,3)</f>
        <v>HT2</v>
      </c>
    </row>
    <row r="1077" spans="1:6">
      <c r="A1077" s="274">
        <f>'0.Datos Contacto'!$C$3</f>
        <v>4101</v>
      </c>
      <c r="B1077" s="252" t="s">
        <v>1416</v>
      </c>
      <c r="C10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77" s="265">
        <f>VLOOKUP(Tabla3[[#This Row],[ID]],Campos[],3,0)</f>
        <v>30</v>
      </c>
      <c r="E1077" s="265">
        <f>VLOOKUP(Tabla3[[#This Row],[ID]],Campos[],5,0)</f>
        <v>13</v>
      </c>
      <c r="F1077" s="275" t="str">
        <f>MID(Tabla3[[#This Row],[ID]],1,3)</f>
        <v>HT2</v>
      </c>
    </row>
    <row r="1078" spans="1:6">
      <c r="A1078" s="274">
        <f>'0.Datos Contacto'!$C$3</f>
        <v>4101</v>
      </c>
      <c r="B1078" s="252" t="s">
        <v>1417</v>
      </c>
      <c r="C10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78" s="265">
        <f>VLOOKUP(Tabla3[[#This Row],[ID]],Campos[],3,0)</f>
        <v>30</v>
      </c>
      <c r="E1078" s="265">
        <f>VLOOKUP(Tabla3[[#This Row],[ID]],Campos[],5,0)</f>
        <v>14</v>
      </c>
      <c r="F1078" s="275" t="str">
        <f>MID(Tabla3[[#This Row],[ID]],1,3)</f>
        <v>HT2</v>
      </c>
    </row>
    <row r="1079" spans="1:6">
      <c r="A1079" s="274">
        <f>'0.Datos Contacto'!$C$3</f>
        <v>4101</v>
      </c>
      <c r="B1079" s="252" t="s">
        <v>1418</v>
      </c>
      <c r="C10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1079" s="265">
        <f>VLOOKUP(Tabla3[[#This Row],[ID]],Campos[],3,0)</f>
        <v>30</v>
      </c>
      <c r="E1079" s="265">
        <f>VLOOKUP(Tabla3[[#This Row],[ID]],Campos[],5,0)</f>
        <v>15</v>
      </c>
      <c r="F1079" s="275" t="str">
        <f>MID(Tabla3[[#This Row],[ID]],1,3)</f>
        <v>HT2</v>
      </c>
    </row>
    <row r="1080" spans="1:6">
      <c r="A1080" s="274">
        <f>'0.Datos Contacto'!$C$3</f>
        <v>4101</v>
      </c>
      <c r="B1080" s="252" t="s">
        <v>1419</v>
      </c>
      <c r="C10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0" s="265">
        <f>VLOOKUP(Tabla3[[#This Row],[ID]],Campos[],3,0)</f>
        <v>30</v>
      </c>
      <c r="E1080" s="265">
        <f>VLOOKUP(Tabla3[[#This Row],[ID]],Campos[],5,0)</f>
        <v>16</v>
      </c>
      <c r="F1080" s="275" t="str">
        <f>MID(Tabla3[[#This Row],[ID]],1,3)</f>
        <v>HT2</v>
      </c>
    </row>
    <row r="1081" spans="1:6">
      <c r="A1081" s="274">
        <f>'0.Datos Contacto'!$C$3</f>
        <v>4101</v>
      </c>
      <c r="B1081" s="252" t="s">
        <v>1420</v>
      </c>
      <c r="C10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1" s="265">
        <f>VLOOKUP(Tabla3[[#This Row],[ID]],Campos[],3,0)</f>
        <v>30</v>
      </c>
      <c r="E1081" s="265">
        <f>VLOOKUP(Tabla3[[#This Row],[ID]],Campos[],5,0)</f>
        <v>17</v>
      </c>
      <c r="F1081" s="275" t="str">
        <f>MID(Tabla3[[#This Row],[ID]],1,3)</f>
        <v>HT2</v>
      </c>
    </row>
    <row r="1082" spans="1:6">
      <c r="A1082" s="274">
        <f>'0.Datos Contacto'!$C$3</f>
        <v>4101</v>
      </c>
      <c r="B1082" s="252" t="s">
        <v>1421</v>
      </c>
      <c r="C10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2" s="265">
        <f>VLOOKUP(Tabla3[[#This Row],[ID]],Campos[],3,0)</f>
        <v>30</v>
      </c>
      <c r="E1082" s="265">
        <f>VLOOKUP(Tabla3[[#This Row],[ID]],Campos[],5,0)</f>
        <v>18</v>
      </c>
      <c r="F1082" s="275" t="str">
        <f>MID(Tabla3[[#This Row],[ID]],1,3)</f>
        <v>HT2</v>
      </c>
    </row>
    <row r="1083" spans="1:6">
      <c r="A1083" s="274">
        <f>'0.Datos Contacto'!$C$3</f>
        <v>4101</v>
      </c>
      <c r="B1083" s="252" t="s">
        <v>1422</v>
      </c>
      <c r="C10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3" s="265">
        <f>VLOOKUP(Tabla3[[#This Row],[ID]],Campos[],3,0)</f>
        <v>30</v>
      </c>
      <c r="E1083" s="265">
        <f>VLOOKUP(Tabla3[[#This Row],[ID]],Campos[],5,0)</f>
        <v>19</v>
      </c>
      <c r="F1083" s="275" t="str">
        <f>MID(Tabla3[[#This Row],[ID]],1,3)</f>
        <v>HT2</v>
      </c>
    </row>
    <row r="1084" spans="1:6">
      <c r="A1084" s="274">
        <f>'0.Datos Contacto'!$C$3</f>
        <v>4101</v>
      </c>
      <c r="B1084" s="252" t="s">
        <v>1423</v>
      </c>
      <c r="C10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4" s="265">
        <f>VLOOKUP(Tabla3[[#This Row],[ID]],Campos[],3,0)</f>
        <v>30</v>
      </c>
      <c r="E1084" s="265">
        <f>VLOOKUP(Tabla3[[#This Row],[ID]],Campos[],5,0)</f>
        <v>20</v>
      </c>
      <c r="F1084" s="275" t="str">
        <f>MID(Tabla3[[#This Row],[ID]],1,3)</f>
        <v>HT2</v>
      </c>
    </row>
    <row r="1085" spans="1:6">
      <c r="A1085" s="274">
        <f>'0.Datos Contacto'!$C$3</f>
        <v>4101</v>
      </c>
      <c r="B1085" s="252" t="s">
        <v>1424</v>
      </c>
      <c r="C10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5" s="265">
        <f>VLOOKUP(Tabla3[[#This Row],[ID]],Campos[],3,0)</f>
        <v>30</v>
      </c>
      <c r="E1085" s="265">
        <f>VLOOKUP(Tabla3[[#This Row],[ID]],Campos[],5,0)</f>
        <v>21</v>
      </c>
      <c r="F1085" s="275" t="str">
        <f>MID(Tabla3[[#This Row],[ID]],1,3)</f>
        <v>HT2</v>
      </c>
    </row>
    <row r="1086" spans="1:6">
      <c r="A1086" s="274">
        <f>'0.Datos Contacto'!$C$3</f>
        <v>4101</v>
      </c>
      <c r="B1086" s="252" t="s">
        <v>1425</v>
      </c>
      <c r="C10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6" s="265">
        <f>VLOOKUP(Tabla3[[#This Row],[ID]],Campos[],3,0)</f>
        <v>30</v>
      </c>
      <c r="E1086" s="265">
        <f>VLOOKUP(Tabla3[[#This Row],[ID]],Campos[],5,0)</f>
        <v>22</v>
      </c>
      <c r="F1086" s="275" t="str">
        <f>MID(Tabla3[[#This Row],[ID]],1,3)</f>
        <v>HT2</v>
      </c>
    </row>
    <row r="1087" spans="1:6">
      <c r="A1087" s="274">
        <f>'0.Datos Contacto'!$C$3</f>
        <v>4101</v>
      </c>
      <c r="B1087" s="252" t="s">
        <v>1426</v>
      </c>
      <c r="C10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1676667862.8300004</v>
      </c>
      <c r="D1087" s="265">
        <f>VLOOKUP(Tabla3[[#This Row],[ID]],Campos[],3,0)</f>
        <v>30</v>
      </c>
      <c r="E1087" s="265">
        <f>VLOOKUP(Tabla3[[#This Row],[ID]],Campos[],5,0)</f>
        <v>23</v>
      </c>
      <c r="F1087" s="275" t="str">
        <f>MID(Tabla3[[#This Row],[ID]],1,3)</f>
        <v>HT2</v>
      </c>
    </row>
    <row r="1088" spans="1:6">
      <c r="A1088" s="274">
        <f>'0.Datos Contacto'!$C$3</f>
        <v>4101</v>
      </c>
      <c r="B1088" s="252" t="s">
        <v>425</v>
      </c>
      <c r="C10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8" s="265">
        <f>VLOOKUP(Tabla3[[#This Row],[ID]],Campos[],3,0)</f>
        <v>35</v>
      </c>
      <c r="E1088" s="265">
        <f>VLOOKUP(Tabla3[[#This Row],[ID]],Campos[],5,0)</f>
        <v>2</v>
      </c>
      <c r="F1088" s="275" t="str">
        <f>MID(Tabla3[[#This Row],[ID]],1,3)</f>
        <v>HT2</v>
      </c>
    </row>
    <row r="1089" spans="1:6">
      <c r="A1089" s="274">
        <f>'0.Datos Contacto'!$C$3</f>
        <v>4101</v>
      </c>
      <c r="B1089" s="252" t="s">
        <v>1427</v>
      </c>
      <c r="C10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89" s="265">
        <f>VLOOKUP(Tabla3[[#This Row],[ID]],Campos[],3,0)</f>
        <v>5</v>
      </c>
      <c r="E1089" s="265">
        <f>VLOOKUP(Tabla3[[#This Row],[ID]],Campos[],5,0)</f>
        <v>3</v>
      </c>
      <c r="F1089" s="275" t="str">
        <f>MID(Tabla3[[#This Row],[ID]],1,3)</f>
        <v>HT3</v>
      </c>
    </row>
    <row r="1090" spans="1:6">
      <c r="A1090" s="274">
        <f>'0.Datos Contacto'!$C$3</f>
        <v>4101</v>
      </c>
      <c r="B1090" s="252" t="s">
        <v>1428</v>
      </c>
      <c r="C10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90" s="265">
        <f>VLOOKUP(Tabla3[[#This Row],[ID]],Campos[],3,0)</f>
        <v>5</v>
      </c>
      <c r="E1090" s="265">
        <f>VLOOKUP(Tabla3[[#This Row],[ID]],Campos[],5,0)</f>
        <v>4</v>
      </c>
      <c r="F1090" s="275" t="str">
        <f>MID(Tabla3[[#This Row],[ID]],1,3)</f>
        <v>HT3</v>
      </c>
    </row>
    <row r="1091" spans="1:6">
      <c r="A1091" s="274">
        <f>'0.Datos Contacto'!$C$3</f>
        <v>4101</v>
      </c>
      <c r="B1091" s="252" t="s">
        <v>1429</v>
      </c>
      <c r="C10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91" s="265">
        <f>VLOOKUP(Tabla3[[#This Row],[ID]],Campos[],3,0)</f>
        <v>5</v>
      </c>
      <c r="E1091" s="265">
        <f>VLOOKUP(Tabla3[[#This Row],[ID]],Campos[],5,0)</f>
        <v>5</v>
      </c>
      <c r="F1091" s="275" t="str">
        <f>MID(Tabla3[[#This Row],[ID]],1,3)</f>
        <v>HT3</v>
      </c>
    </row>
    <row r="1092" spans="1:6">
      <c r="A1092" s="274">
        <f>'0.Datos Contacto'!$C$3</f>
        <v>4101</v>
      </c>
      <c r="B1092" s="252" t="s">
        <v>1430</v>
      </c>
      <c r="C10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92" s="265">
        <f>VLOOKUP(Tabla3[[#This Row],[ID]],Campos[],3,0)</f>
        <v>5</v>
      </c>
      <c r="E1092" s="265">
        <f>VLOOKUP(Tabla3[[#This Row],[ID]],Campos[],5,0)</f>
        <v>6</v>
      </c>
      <c r="F1092" s="275" t="str">
        <f>MID(Tabla3[[#This Row],[ID]],1,3)</f>
        <v>HT3</v>
      </c>
    </row>
    <row r="1093" spans="1:6">
      <c r="A1093" s="274">
        <f>'0.Datos Contacto'!$C$3</f>
        <v>4101</v>
      </c>
      <c r="B1093" s="252" t="s">
        <v>1431</v>
      </c>
      <c r="C10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2227772908</v>
      </c>
      <c r="D1093" s="265">
        <f>VLOOKUP(Tabla3[[#This Row],[ID]],Campos[],3,0)</f>
        <v>6</v>
      </c>
      <c r="E1093" s="265">
        <f>VLOOKUP(Tabla3[[#This Row],[ID]],Campos[],5,0)</f>
        <v>3</v>
      </c>
      <c r="F1093" s="275" t="str">
        <f>MID(Tabla3[[#This Row],[ID]],1,3)</f>
        <v>HT3</v>
      </c>
    </row>
    <row r="1094" spans="1:6">
      <c r="A1094" s="274">
        <f>'0.Datos Contacto'!$C$3</f>
        <v>4101</v>
      </c>
      <c r="B1094" s="252" t="s">
        <v>1432</v>
      </c>
      <c r="C10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2359170723</v>
      </c>
      <c r="D1094" s="265">
        <f>VLOOKUP(Tabla3[[#This Row],[ID]],Campos[],3,0)</f>
        <v>6</v>
      </c>
      <c r="E1094" s="265">
        <f>VLOOKUP(Tabla3[[#This Row],[ID]],Campos[],5,0)</f>
        <v>4</v>
      </c>
      <c r="F1094" s="275" t="str">
        <f>MID(Tabla3[[#This Row],[ID]],1,3)</f>
        <v>HT3</v>
      </c>
    </row>
    <row r="1095" spans="1:6">
      <c r="A1095" s="274">
        <f>'0.Datos Contacto'!$C$3</f>
        <v>4101</v>
      </c>
      <c r="B1095" s="252" t="s">
        <v>1433</v>
      </c>
      <c r="C10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3340335761</v>
      </c>
      <c r="D1095" s="265">
        <f>VLOOKUP(Tabla3[[#This Row],[ID]],Campos[],3,0)</f>
        <v>6</v>
      </c>
      <c r="E1095" s="265">
        <f>VLOOKUP(Tabla3[[#This Row],[ID]],Campos[],5,0)</f>
        <v>5</v>
      </c>
      <c r="F1095" s="275" t="str">
        <f>MID(Tabla3[[#This Row],[ID]],1,3)</f>
        <v>HT3</v>
      </c>
    </row>
    <row r="1096" spans="1:6">
      <c r="A1096" s="274">
        <f>'0.Datos Contacto'!$C$3</f>
        <v>4101</v>
      </c>
      <c r="B1096" s="252" t="s">
        <v>1434</v>
      </c>
      <c r="C10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096" s="265">
        <f>VLOOKUP(Tabla3[[#This Row],[ID]],Campos[],3,0)</f>
        <v>6</v>
      </c>
      <c r="E1096" s="265">
        <f>VLOOKUP(Tabla3[[#This Row],[ID]],Campos[],5,0)</f>
        <v>6</v>
      </c>
      <c r="F1096" s="275" t="str">
        <f>MID(Tabla3[[#This Row],[ID]],1,3)</f>
        <v>HT3</v>
      </c>
    </row>
    <row r="1097" spans="1:6">
      <c r="A1097" s="274">
        <f>'0.Datos Contacto'!$C$3</f>
        <v>4101</v>
      </c>
      <c r="B1097" s="252" t="s">
        <v>1435</v>
      </c>
      <c r="C10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6979381804</v>
      </c>
      <c r="D1097" s="265">
        <f>VLOOKUP(Tabla3[[#This Row],[ID]],Campos[],3,0)</f>
        <v>7</v>
      </c>
      <c r="E1097" s="265">
        <f>VLOOKUP(Tabla3[[#This Row],[ID]],Campos[],5,0)</f>
        <v>3</v>
      </c>
      <c r="F1097" s="275" t="str">
        <f>MID(Tabla3[[#This Row],[ID]],1,3)</f>
        <v>HT3</v>
      </c>
    </row>
    <row r="1098" spans="1:6">
      <c r="A1098" s="274">
        <f>'0.Datos Contacto'!$C$3</f>
        <v>4101</v>
      </c>
      <c r="B1098" s="252" t="s">
        <v>1436</v>
      </c>
      <c r="C10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5459965496</v>
      </c>
      <c r="D1098" s="265">
        <f>VLOOKUP(Tabla3[[#This Row],[ID]],Campos[],3,0)</f>
        <v>7</v>
      </c>
      <c r="E1098" s="265">
        <f>VLOOKUP(Tabla3[[#This Row],[ID]],Campos[],5,0)</f>
        <v>4</v>
      </c>
      <c r="F1098" s="275" t="str">
        <f>MID(Tabla3[[#This Row],[ID]],1,3)</f>
        <v>HT3</v>
      </c>
    </row>
    <row r="1099" spans="1:6">
      <c r="A1099" s="274">
        <f>'0.Datos Contacto'!$C$3</f>
        <v>4101</v>
      </c>
      <c r="B1099" s="252" t="s">
        <v>1437</v>
      </c>
      <c r="C10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8629016111</v>
      </c>
      <c r="D1099" s="265">
        <f>VLOOKUP(Tabla3[[#This Row],[ID]],Campos[],3,0)</f>
        <v>7</v>
      </c>
      <c r="E1099" s="265">
        <f>VLOOKUP(Tabla3[[#This Row],[ID]],Campos[],5,0)</f>
        <v>5</v>
      </c>
      <c r="F1099" s="275" t="str">
        <f>MID(Tabla3[[#This Row],[ID]],1,3)</f>
        <v>HT3</v>
      </c>
    </row>
    <row r="1100" spans="1:6">
      <c r="A1100" s="274">
        <f>'0.Datos Contacto'!$C$3</f>
        <v>4101</v>
      </c>
      <c r="B1100" s="252" t="s">
        <v>1438</v>
      </c>
      <c r="C11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00" s="265">
        <f>VLOOKUP(Tabla3[[#This Row],[ID]],Campos[],3,0)</f>
        <v>7</v>
      </c>
      <c r="E1100" s="265">
        <f>VLOOKUP(Tabla3[[#This Row],[ID]],Campos[],5,0)</f>
        <v>6</v>
      </c>
      <c r="F1100" s="275" t="str">
        <f>MID(Tabla3[[#This Row],[ID]],1,3)</f>
        <v>HT3</v>
      </c>
    </row>
    <row r="1101" spans="1:6">
      <c r="A1101" s="274">
        <f>'0.Datos Contacto'!$C$3</f>
        <v>4101</v>
      </c>
      <c r="B1101" s="252" t="s">
        <v>1439</v>
      </c>
      <c r="C11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01" s="265">
        <f>VLOOKUP(Tabla3[[#This Row],[ID]],Campos[],3,0)</f>
        <v>8</v>
      </c>
      <c r="E1101" s="265">
        <f>VLOOKUP(Tabla3[[#This Row],[ID]],Campos[],5,0)</f>
        <v>3</v>
      </c>
      <c r="F1101" s="275" t="str">
        <f>MID(Tabla3[[#This Row],[ID]],1,3)</f>
        <v>HT3</v>
      </c>
    </row>
    <row r="1102" spans="1:6">
      <c r="A1102" s="274">
        <f>'0.Datos Contacto'!$C$3</f>
        <v>4101</v>
      </c>
      <c r="B1102" s="252" t="s">
        <v>1440</v>
      </c>
      <c r="C11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02" s="265">
        <f>VLOOKUP(Tabla3[[#This Row],[ID]],Campos[],3,0)</f>
        <v>8</v>
      </c>
      <c r="E1102" s="265">
        <f>VLOOKUP(Tabla3[[#This Row],[ID]],Campos[],5,0)</f>
        <v>4</v>
      </c>
      <c r="F1102" s="275" t="str">
        <f>MID(Tabla3[[#This Row],[ID]],1,3)</f>
        <v>HT3</v>
      </c>
    </row>
    <row r="1103" spans="1:6">
      <c r="A1103" s="274">
        <f>'0.Datos Contacto'!$C$3</f>
        <v>4101</v>
      </c>
      <c r="B1103" s="252" t="s">
        <v>1441</v>
      </c>
      <c r="C11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03" s="265">
        <f>VLOOKUP(Tabla3[[#This Row],[ID]],Campos[],3,0)</f>
        <v>8</v>
      </c>
      <c r="E1103" s="265">
        <f>VLOOKUP(Tabla3[[#This Row],[ID]],Campos[],5,0)</f>
        <v>5</v>
      </c>
      <c r="F1103" s="275" t="str">
        <f>MID(Tabla3[[#This Row],[ID]],1,3)</f>
        <v>HT3</v>
      </c>
    </row>
    <row r="1104" spans="1:6">
      <c r="A1104" s="274">
        <f>'0.Datos Contacto'!$C$3</f>
        <v>4101</v>
      </c>
      <c r="B1104" s="252" t="s">
        <v>1442</v>
      </c>
      <c r="C11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04" s="265">
        <f>VLOOKUP(Tabla3[[#This Row],[ID]],Campos[],3,0)</f>
        <v>8</v>
      </c>
      <c r="E1104" s="265">
        <f>VLOOKUP(Tabla3[[#This Row],[ID]],Campos[],5,0)</f>
        <v>6</v>
      </c>
      <c r="F1104" s="275" t="str">
        <f>MID(Tabla3[[#This Row],[ID]],1,3)</f>
        <v>HT3</v>
      </c>
    </row>
    <row r="1105" spans="1:6">
      <c r="A1105" s="274">
        <f>'0.Datos Contacto'!$C$3</f>
        <v>4101</v>
      </c>
      <c r="B1105" s="252" t="s">
        <v>1443</v>
      </c>
      <c r="C11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9207154712</v>
      </c>
      <c r="D1105" s="265">
        <f>VLOOKUP(Tabla3[[#This Row],[ID]],Campos[],3,0)</f>
        <v>9</v>
      </c>
      <c r="E1105" s="265">
        <f>VLOOKUP(Tabla3[[#This Row],[ID]],Campos[],5,0)</f>
        <v>3</v>
      </c>
      <c r="F1105" s="275" t="str">
        <f>MID(Tabla3[[#This Row],[ID]],1,3)</f>
        <v>HT3</v>
      </c>
    </row>
    <row r="1106" spans="1:6">
      <c r="A1106" s="274">
        <f>'0.Datos Contacto'!$C$3</f>
        <v>4101</v>
      </c>
      <c r="B1106" s="252" t="s">
        <v>1444</v>
      </c>
      <c r="C11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7819136219</v>
      </c>
      <c r="D1106" s="265">
        <f>VLOOKUP(Tabla3[[#This Row],[ID]],Campos[],3,0)</f>
        <v>9</v>
      </c>
      <c r="E1106" s="265">
        <f>VLOOKUP(Tabla3[[#This Row],[ID]],Campos[],5,0)</f>
        <v>4</v>
      </c>
      <c r="F1106" s="275" t="str">
        <f>MID(Tabla3[[#This Row],[ID]],1,3)</f>
        <v>HT3</v>
      </c>
    </row>
    <row r="1107" spans="1:6">
      <c r="A1107" s="274">
        <f>'0.Datos Contacto'!$C$3</f>
        <v>4101</v>
      </c>
      <c r="B1107" s="252" t="s">
        <v>1445</v>
      </c>
      <c r="C11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11969351872</v>
      </c>
      <c r="D1107" s="265">
        <f>VLOOKUP(Tabla3[[#This Row],[ID]],Campos[],3,0)</f>
        <v>9</v>
      </c>
      <c r="E1107" s="265">
        <f>VLOOKUP(Tabla3[[#This Row],[ID]],Campos[],5,0)</f>
        <v>5</v>
      </c>
      <c r="F1107" s="275" t="str">
        <f>MID(Tabla3[[#This Row],[ID]],1,3)</f>
        <v>HT3</v>
      </c>
    </row>
    <row r="1108" spans="1:6">
      <c r="A1108" s="274">
        <f>'0.Datos Contacto'!$C$3</f>
        <v>4101</v>
      </c>
      <c r="B1108" s="252" t="s">
        <v>1446</v>
      </c>
      <c r="C11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08" s="265">
        <f>VLOOKUP(Tabla3[[#This Row],[ID]],Campos[],3,0)</f>
        <v>9</v>
      </c>
      <c r="E1108" s="265">
        <f>VLOOKUP(Tabla3[[#This Row],[ID]],Campos[],5,0)</f>
        <v>6</v>
      </c>
      <c r="F1108" s="275" t="str">
        <f>MID(Tabla3[[#This Row],[ID]],1,3)</f>
        <v>HT3</v>
      </c>
    </row>
    <row r="1109" spans="1:6">
      <c r="A1109" s="274">
        <f>'0.Datos Contacto'!$C$3</f>
        <v>4101</v>
      </c>
      <c r="B1109" s="252" t="s">
        <v>1447</v>
      </c>
      <c r="C11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09" s="265">
        <f>VLOOKUP(Tabla3[[#This Row],[ID]],Campos[],3,0)</f>
        <v>10</v>
      </c>
      <c r="E1109" s="265">
        <f>VLOOKUP(Tabla3[[#This Row],[ID]],Campos[],5,0)</f>
        <v>3</v>
      </c>
      <c r="F1109" s="275" t="str">
        <f>MID(Tabla3[[#This Row],[ID]],1,3)</f>
        <v>HT3</v>
      </c>
    </row>
    <row r="1110" spans="1:6">
      <c r="A1110" s="274">
        <f>'0.Datos Contacto'!$C$3</f>
        <v>4101</v>
      </c>
      <c r="B1110" s="252" t="s">
        <v>1448</v>
      </c>
      <c r="C11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10" s="265">
        <f>VLOOKUP(Tabla3[[#This Row],[ID]],Campos[],3,0)</f>
        <v>10</v>
      </c>
      <c r="E1110" s="265">
        <f>VLOOKUP(Tabla3[[#This Row],[ID]],Campos[],5,0)</f>
        <v>4</v>
      </c>
      <c r="F1110" s="275" t="str">
        <f>MID(Tabla3[[#This Row],[ID]],1,3)</f>
        <v>HT3</v>
      </c>
    </row>
    <row r="1111" spans="1:6">
      <c r="A1111" s="274">
        <f>'0.Datos Contacto'!$C$3</f>
        <v>4101</v>
      </c>
      <c r="B1111" s="252" t="s">
        <v>1449</v>
      </c>
      <c r="C11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11" s="265">
        <f>VLOOKUP(Tabla3[[#This Row],[ID]],Campos[],3,0)</f>
        <v>10</v>
      </c>
      <c r="E1111" s="265">
        <f>VLOOKUP(Tabla3[[#This Row],[ID]],Campos[],5,0)</f>
        <v>5</v>
      </c>
      <c r="F1111" s="275" t="str">
        <f>MID(Tabla3[[#This Row],[ID]],1,3)</f>
        <v>HT3</v>
      </c>
    </row>
    <row r="1112" spans="1:6">
      <c r="A1112" s="274">
        <f>'0.Datos Contacto'!$C$3</f>
        <v>4101</v>
      </c>
      <c r="B1112" s="252" t="s">
        <v>1450</v>
      </c>
      <c r="C11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12" s="265">
        <f>VLOOKUP(Tabla3[[#This Row],[ID]],Campos[],3,0)</f>
        <v>10</v>
      </c>
      <c r="E1112" s="265">
        <f>VLOOKUP(Tabla3[[#This Row],[ID]],Campos[],5,0)</f>
        <v>6</v>
      </c>
      <c r="F1112" s="275" t="str">
        <f>MID(Tabla3[[#This Row],[ID]],1,3)</f>
        <v>HT3</v>
      </c>
    </row>
    <row r="1113" spans="1:6">
      <c r="A1113" s="274">
        <f>'0.Datos Contacto'!$C$3</f>
        <v>4101</v>
      </c>
      <c r="B1113" s="252" t="s">
        <v>1451</v>
      </c>
      <c r="C11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5667716478</v>
      </c>
      <c r="D1113" s="265">
        <f>VLOOKUP(Tabla3[[#This Row],[ID]],Campos[],3,0)</f>
        <v>11</v>
      </c>
      <c r="E1113" s="265">
        <f>VLOOKUP(Tabla3[[#This Row],[ID]],Campos[],5,0)</f>
        <v>3</v>
      </c>
      <c r="F1113" s="275" t="str">
        <f>MID(Tabla3[[#This Row],[ID]],1,3)</f>
        <v>HT3</v>
      </c>
    </row>
    <row r="1114" spans="1:6">
      <c r="A1114" s="274">
        <f>'0.Datos Contacto'!$C$3</f>
        <v>4101</v>
      </c>
      <c r="B1114" s="252" t="s">
        <v>1452</v>
      </c>
      <c r="C11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6211386513</v>
      </c>
      <c r="D1114" s="265">
        <f>VLOOKUP(Tabla3[[#This Row],[ID]],Campos[],3,0)</f>
        <v>11</v>
      </c>
      <c r="E1114" s="265">
        <f>VLOOKUP(Tabla3[[#This Row],[ID]],Campos[],5,0)</f>
        <v>4</v>
      </c>
      <c r="F1114" s="275" t="str">
        <f>MID(Tabla3[[#This Row],[ID]],1,3)</f>
        <v>HT3</v>
      </c>
    </row>
    <row r="1115" spans="1:6">
      <c r="A1115" s="274">
        <f>'0.Datos Contacto'!$C$3</f>
        <v>4101</v>
      </c>
      <c r="B1115" s="252" t="s">
        <v>1453</v>
      </c>
      <c r="C11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6117674040</v>
      </c>
      <c r="D1115" s="265">
        <f>VLOOKUP(Tabla3[[#This Row],[ID]],Campos[],3,0)</f>
        <v>11</v>
      </c>
      <c r="E1115" s="265">
        <f>VLOOKUP(Tabla3[[#This Row],[ID]],Campos[],5,0)</f>
        <v>5</v>
      </c>
      <c r="F1115" s="275" t="str">
        <f>MID(Tabla3[[#This Row],[ID]],1,3)</f>
        <v>HT3</v>
      </c>
    </row>
    <row r="1116" spans="1:6">
      <c r="A1116" s="274">
        <f>'0.Datos Contacto'!$C$3</f>
        <v>4101</v>
      </c>
      <c r="B1116" s="252" t="s">
        <v>1454</v>
      </c>
      <c r="C11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16" s="265">
        <f>VLOOKUP(Tabla3[[#This Row],[ID]],Campos[],3,0)</f>
        <v>11</v>
      </c>
      <c r="E1116" s="265">
        <f>VLOOKUP(Tabla3[[#This Row],[ID]],Campos[],5,0)</f>
        <v>6</v>
      </c>
      <c r="F1116" s="275" t="str">
        <f>MID(Tabla3[[#This Row],[ID]],1,3)</f>
        <v>HT3</v>
      </c>
    </row>
    <row r="1117" spans="1:6">
      <c r="A1117" s="274">
        <f>'0.Datos Contacto'!$C$3</f>
        <v>4101</v>
      </c>
      <c r="B1117" s="252" t="s">
        <v>1455</v>
      </c>
      <c r="C11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5667716478</v>
      </c>
      <c r="D1117" s="265">
        <f>VLOOKUP(Tabla3[[#This Row],[ID]],Campos[],3,0)</f>
        <v>12</v>
      </c>
      <c r="E1117" s="265">
        <f>VLOOKUP(Tabla3[[#This Row],[ID]],Campos[],5,0)</f>
        <v>3</v>
      </c>
      <c r="F1117" s="275" t="str">
        <f>MID(Tabla3[[#This Row],[ID]],1,3)</f>
        <v>HT3</v>
      </c>
    </row>
    <row r="1118" spans="1:6">
      <c r="A1118" s="274">
        <f>'0.Datos Contacto'!$C$3</f>
        <v>4101</v>
      </c>
      <c r="B1118" s="252" t="s">
        <v>1456</v>
      </c>
      <c r="C11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6211386513</v>
      </c>
      <c r="D1118" s="265">
        <f>VLOOKUP(Tabla3[[#This Row],[ID]],Campos[],3,0)</f>
        <v>12</v>
      </c>
      <c r="E1118" s="265">
        <f>VLOOKUP(Tabla3[[#This Row],[ID]],Campos[],5,0)</f>
        <v>4</v>
      </c>
      <c r="F1118" s="275" t="str">
        <f>MID(Tabla3[[#This Row],[ID]],1,3)</f>
        <v>HT3</v>
      </c>
    </row>
    <row r="1119" spans="1:6">
      <c r="A1119" s="274">
        <f>'0.Datos Contacto'!$C$3</f>
        <v>4101</v>
      </c>
      <c r="B1119" s="252" t="s">
        <v>1457</v>
      </c>
      <c r="C11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6117674040</v>
      </c>
      <c r="D1119" s="265">
        <f>VLOOKUP(Tabla3[[#This Row],[ID]],Campos[],3,0)</f>
        <v>12</v>
      </c>
      <c r="E1119" s="265">
        <f>VLOOKUP(Tabla3[[#This Row],[ID]],Campos[],5,0)</f>
        <v>5</v>
      </c>
      <c r="F1119" s="275" t="str">
        <f>MID(Tabla3[[#This Row],[ID]],1,3)</f>
        <v>HT3</v>
      </c>
    </row>
    <row r="1120" spans="1:6">
      <c r="A1120" s="274">
        <f>'0.Datos Contacto'!$C$3</f>
        <v>4101</v>
      </c>
      <c r="B1120" s="252" t="s">
        <v>1458</v>
      </c>
      <c r="C11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20" s="265">
        <f>VLOOKUP(Tabla3[[#This Row],[ID]],Campos[],3,0)</f>
        <v>12</v>
      </c>
      <c r="E1120" s="265">
        <f>VLOOKUP(Tabla3[[#This Row],[ID]],Campos[],5,0)</f>
        <v>6</v>
      </c>
      <c r="F1120" s="275" t="str">
        <f>MID(Tabla3[[#This Row],[ID]],1,3)</f>
        <v>HT3</v>
      </c>
    </row>
    <row r="1121" spans="1:6">
      <c r="A1121" s="274">
        <f>'0.Datos Contacto'!$C$3</f>
        <v>4101</v>
      </c>
      <c r="B1121" s="252" t="s">
        <v>1459</v>
      </c>
      <c r="C11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2822196616</v>
      </c>
      <c r="D1121" s="265">
        <f>VLOOKUP(Tabla3[[#This Row],[ID]],Campos[],3,0)</f>
        <v>13</v>
      </c>
      <c r="E1121" s="265">
        <f>VLOOKUP(Tabla3[[#This Row],[ID]],Campos[],5,0)</f>
        <v>3</v>
      </c>
      <c r="F1121" s="275" t="str">
        <f>MID(Tabla3[[#This Row],[ID]],1,3)</f>
        <v>HT3</v>
      </c>
    </row>
    <row r="1122" spans="1:6">
      <c r="A1122" s="274">
        <f>'0.Datos Contacto'!$C$3</f>
        <v>4101</v>
      </c>
      <c r="B1122" s="252" t="s">
        <v>1460</v>
      </c>
      <c r="C11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3505635541</v>
      </c>
      <c r="D1122" s="265">
        <f>VLOOKUP(Tabla3[[#This Row],[ID]],Campos[],3,0)</f>
        <v>13</v>
      </c>
      <c r="E1122" s="265">
        <f>VLOOKUP(Tabla3[[#This Row],[ID]],Campos[],5,0)</f>
        <v>4</v>
      </c>
      <c r="F1122" s="275" t="str">
        <f>MID(Tabla3[[#This Row],[ID]],1,3)</f>
        <v>HT3</v>
      </c>
    </row>
    <row r="1123" spans="1:6">
      <c r="A1123" s="274">
        <f>'0.Datos Contacto'!$C$3</f>
        <v>4101</v>
      </c>
      <c r="B1123" s="252" t="s">
        <v>1461</v>
      </c>
      <c r="C11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3400141776</v>
      </c>
      <c r="D1123" s="265">
        <f>VLOOKUP(Tabla3[[#This Row],[ID]],Campos[],3,0)</f>
        <v>13</v>
      </c>
      <c r="E1123" s="265">
        <f>VLOOKUP(Tabla3[[#This Row],[ID]],Campos[],5,0)</f>
        <v>5</v>
      </c>
      <c r="F1123" s="275" t="str">
        <f>MID(Tabla3[[#This Row],[ID]],1,3)</f>
        <v>HT3</v>
      </c>
    </row>
    <row r="1124" spans="1:6">
      <c r="A1124" s="274">
        <f>'0.Datos Contacto'!$C$3</f>
        <v>4101</v>
      </c>
      <c r="B1124" s="252" t="s">
        <v>1462</v>
      </c>
      <c r="C11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24" s="265">
        <f>VLOOKUP(Tabla3[[#This Row],[ID]],Campos[],3,0)</f>
        <v>13</v>
      </c>
      <c r="E1124" s="265">
        <f>VLOOKUP(Tabla3[[#This Row],[ID]],Campos[],5,0)</f>
        <v>6</v>
      </c>
      <c r="F1124" s="275" t="str">
        <f>MID(Tabla3[[#This Row],[ID]],1,3)</f>
        <v>HT3</v>
      </c>
    </row>
    <row r="1125" spans="1:6">
      <c r="A1125" s="274">
        <f>'0.Datos Contacto'!$C$3</f>
        <v>4101</v>
      </c>
      <c r="B1125" s="252" t="s">
        <v>1463</v>
      </c>
      <c r="C11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4562303277</v>
      </c>
      <c r="D1125" s="265">
        <f>VLOOKUP(Tabla3[[#This Row],[ID]],Campos[],3,0)</f>
        <v>14</v>
      </c>
      <c r="E1125" s="265">
        <f>VLOOKUP(Tabla3[[#This Row],[ID]],Campos[],5,0)</f>
        <v>3</v>
      </c>
      <c r="F1125" s="275" t="str">
        <f>MID(Tabla3[[#This Row],[ID]],1,3)</f>
        <v>HT3</v>
      </c>
    </row>
    <row r="1126" spans="1:6">
      <c r="A1126" s="274">
        <f>'0.Datos Contacto'!$C$3</f>
        <v>4101</v>
      </c>
      <c r="B1126" s="252" t="s">
        <v>1464</v>
      </c>
      <c r="C11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613425112</v>
      </c>
      <c r="D1126" s="265">
        <f>VLOOKUP(Tabla3[[#This Row],[ID]],Campos[],3,0)</f>
        <v>14</v>
      </c>
      <c r="E1126" s="265">
        <f>VLOOKUP(Tabla3[[#This Row],[ID]],Campos[],5,0)</f>
        <v>4</v>
      </c>
      <c r="F1126" s="275" t="str">
        <f>MID(Tabla3[[#This Row],[ID]],1,3)</f>
        <v>HT3</v>
      </c>
    </row>
    <row r="1127" spans="1:6">
      <c r="A1127" s="274">
        <f>'0.Datos Contacto'!$C$3</f>
        <v>4101</v>
      </c>
      <c r="B1127" s="252" t="s">
        <v>1465</v>
      </c>
      <c r="C11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408476807</v>
      </c>
      <c r="D1127" s="265">
        <f>VLOOKUP(Tabla3[[#This Row],[ID]],Campos[],3,0)</f>
        <v>14</v>
      </c>
      <c r="E1127" s="265">
        <f>VLOOKUP(Tabla3[[#This Row],[ID]],Campos[],5,0)</f>
        <v>5</v>
      </c>
      <c r="F1127" s="275" t="str">
        <f>MID(Tabla3[[#This Row],[ID]],1,3)</f>
        <v>HT3</v>
      </c>
    </row>
    <row r="1128" spans="1:6">
      <c r="A1128" s="274">
        <f>'0.Datos Contacto'!$C$3</f>
        <v>4101</v>
      </c>
      <c r="B1128" s="252" t="s">
        <v>1466</v>
      </c>
      <c r="C11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28" s="265">
        <f>VLOOKUP(Tabla3[[#This Row],[ID]],Campos[],3,0)</f>
        <v>14</v>
      </c>
      <c r="E1128" s="265">
        <f>VLOOKUP(Tabla3[[#This Row],[ID]],Campos[],5,0)</f>
        <v>6</v>
      </c>
      <c r="F1128" s="275" t="str">
        <f>MID(Tabla3[[#This Row],[ID]],1,3)</f>
        <v>HT3</v>
      </c>
    </row>
    <row r="1129" spans="1:6">
      <c r="A1129" s="274">
        <f>'0.Datos Contacto'!$C$3</f>
        <v>4101</v>
      </c>
      <c r="B1129" s="252" t="s">
        <v>1467</v>
      </c>
      <c r="C11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29" s="265">
        <f>VLOOKUP(Tabla3[[#This Row],[ID]],Campos[],3,0)</f>
        <v>15</v>
      </c>
      <c r="E1129" s="265">
        <f>VLOOKUP(Tabla3[[#This Row],[ID]],Campos[],5,0)</f>
        <v>3</v>
      </c>
      <c r="F1129" s="275" t="str">
        <f>MID(Tabla3[[#This Row],[ID]],1,3)</f>
        <v>HT3</v>
      </c>
    </row>
    <row r="1130" spans="1:6">
      <c r="A1130" s="274">
        <f>'0.Datos Contacto'!$C$3</f>
        <v>4101</v>
      </c>
      <c r="B1130" s="252" t="s">
        <v>1468</v>
      </c>
      <c r="C11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30" s="265">
        <f>VLOOKUP(Tabla3[[#This Row],[ID]],Campos[],3,0)</f>
        <v>15</v>
      </c>
      <c r="E1130" s="265">
        <f>VLOOKUP(Tabla3[[#This Row],[ID]],Campos[],5,0)</f>
        <v>4</v>
      </c>
      <c r="F1130" s="275" t="str">
        <f>MID(Tabla3[[#This Row],[ID]],1,3)</f>
        <v>HT3</v>
      </c>
    </row>
    <row r="1131" spans="1:6">
      <c r="A1131" s="274">
        <f>'0.Datos Contacto'!$C$3</f>
        <v>4101</v>
      </c>
      <c r="B1131" s="252" t="s">
        <v>1469</v>
      </c>
      <c r="C11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31" s="265">
        <f>VLOOKUP(Tabla3[[#This Row],[ID]],Campos[],3,0)</f>
        <v>15</v>
      </c>
      <c r="E1131" s="265">
        <f>VLOOKUP(Tabla3[[#This Row],[ID]],Campos[],5,0)</f>
        <v>5</v>
      </c>
      <c r="F1131" s="275" t="str">
        <f>MID(Tabla3[[#This Row],[ID]],1,3)</f>
        <v>HT3</v>
      </c>
    </row>
    <row r="1132" spans="1:6">
      <c r="A1132" s="274">
        <f>'0.Datos Contacto'!$C$3</f>
        <v>4101</v>
      </c>
      <c r="B1132" s="252" t="s">
        <v>1470</v>
      </c>
      <c r="C11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32" s="265">
        <f>VLOOKUP(Tabla3[[#This Row],[ID]],Campos[],3,0)</f>
        <v>15</v>
      </c>
      <c r="E1132" s="265">
        <f>VLOOKUP(Tabla3[[#This Row],[ID]],Campos[],5,0)</f>
        <v>6</v>
      </c>
      <c r="F1132" s="275" t="str">
        <f>MID(Tabla3[[#This Row],[ID]],1,3)</f>
        <v>HT3</v>
      </c>
    </row>
    <row r="1133" spans="1:6">
      <c r="A1133" s="274">
        <f>'0.Datos Contacto'!$C$3</f>
        <v>4101</v>
      </c>
      <c r="B1133" s="252" t="s">
        <v>1471</v>
      </c>
      <c r="C11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7384499893</v>
      </c>
      <c r="D1133" s="265">
        <f>VLOOKUP(Tabla3[[#This Row],[ID]],Campos[],3,0)</f>
        <v>16</v>
      </c>
      <c r="E1133" s="265">
        <f>VLOOKUP(Tabla3[[#This Row],[ID]],Campos[],5,0)</f>
        <v>3</v>
      </c>
      <c r="F1133" s="275" t="str">
        <f>MID(Tabla3[[#This Row],[ID]],1,3)</f>
        <v>HT3</v>
      </c>
    </row>
    <row r="1134" spans="1:6">
      <c r="A1134" s="274">
        <f>'0.Datos Contacto'!$C$3</f>
        <v>4101</v>
      </c>
      <c r="B1134" s="252" t="s">
        <v>1472</v>
      </c>
      <c r="C11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4119060653</v>
      </c>
      <c r="D1134" s="265">
        <f>VLOOKUP(Tabla3[[#This Row],[ID]],Campos[],3,0)</f>
        <v>16</v>
      </c>
      <c r="E1134" s="265">
        <f>VLOOKUP(Tabla3[[#This Row],[ID]],Campos[],5,0)</f>
        <v>4</v>
      </c>
      <c r="F1134" s="275" t="str">
        <f>MID(Tabla3[[#This Row],[ID]],1,3)</f>
        <v>HT3</v>
      </c>
    </row>
    <row r="1135" spans="1:6">
      <c r="A1135" s="274">
        <f>'0.Datos Contacto'!$C$3</f>
        <v>4101</v>
      </c>
      <c r="B1135" s="252" t="s">
        <v>1473</v>
      </c>
      <c r="C11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3808618583</v>
      </c>
      <c r="D1135" s="265">
        <f>VLOOKUP(Tabla3[[#This Row],[ID]],Campos[],3,0)</f>
        <v>16</v>
      </c>
      <c r="E1135" s="265">
        <f>VLOOKUP(Tabla3[[#This Row],[ID]],Campos[],5,0)</f>
        <v>5</v>
      </c>
      <c r="F1135" s="275" t="str">
        <f>MID(Tabla3[[#This Row],[ID]],1,3)</f>
        <v>HT3</v>
      </c>
    </row>
    <row r="1136" spans="1:6">
      <c r="A1136" s="274">
        <f>'0.Datos Contacto'!$C$3</f>
        <v>4101</v>
      </c>
      <c r="B1136" s="252" t="s">
        <v>1474</v>
      </c>
      <c r="C11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36" s="265">
        <f>VLOOKUP(Tabla3[[#This Row],[ID]],Campos[],3,0)</f>
        <v>16</v>
      </c>
      <c r="E1136" s="265">
        <f>VLOOKUP(Tabla3[[#This Row],[ID]],Campos[],5,0)</f>
        <v>6</v>
      </c>
      <c r="F1136" s="275" t="str">
        <f>MID(Tabla3[[#This Row],[ID]],1,3)</f>
        <v>HT3</v>
      </c>
    </row>
    <row r="1137" spans="1:6">
      <c r="A1137" s="274">
        <f>'0.Datos Contacto'!$C$3</f>
        <v>4101</v>
      </c>
      <c r="B1137" s="252" t="s">
        <v>1475</v>
      </c>
      <c r="C11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-3845061659</v>
      </c>
      <c r="D1137" s="265">
        <f>VLOOKUP(Tabla3[[#This Row],[ID]],Campos[],3,0)</f>
        <v>17</v>
      </c>
      <c r="E1137" s="265">
        <f>VLOOKUP(Tabla3[[#This Row],[ID]],Campos[],5,0)</f>
        <v>3</v>
      </c>
      <c r="F1137" s="275" t="str">
        <f>MID(Tabla3[[#This Row],[ID]],1,3)</f>
        <v>HT3</v>
      </c>
    </row>
    <row r="1138" spans="1:6">
      <c r="A1138" s="274">
        <f>'0.Datos Contacto'!$C$3</f>
        <v>4101</v>
      </c>
      <c r="B1138" s="252" t="s">
        <v>1476</v>
      </c>
      <c r="C11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-2511310947</v>
      </c>
      <c r="D1138" s="265">
        <f>VLOOKUP(Tabla3[[#This Row],[ID]],Campos[],3,0)</f>
        <v>17</v>
      </c>
      <c r="E1138" s="265">
        <f>VLOOKUP(Tabla3[[#This Row],[ID]],Campos[],5,0)</f>
        <v>4</v>
      </c>
      <c r="F1138" s="275" t="str">
        <f>MID(Tabla3[[#This Row],[ID]],1,3)</f>
        <v>HT3</v>
      </c>
    </row>
    <row r="1139" spans="1:6">
      <c r="A1139" s="274">
        <f>'0.Datos Contacto'!$C$3</f>
        <v>4101</v>
      </c>
      <c r="B1139" s="252" t="s">
        <v>1477</v>
      </c>
      <c r="C11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2043059249</v>
      </c>
      <c r="D1139" s="265">
        <f>VLOOKUP(Tabla3[[#This Row],[ID]],Campos[],3,0)</f>
        <v>17</v>
      </c>
      <c r="E1139" s="265">
        <f>VLOOKUP(Tabla3[[#This Row],[ID]],Campos[],5,0)</f>
        <v>5</v>
      </c>
      <c r="F1139" s="275" t="str">
        <f>MID(Tabla3[[#This Row],[ID]],1,3)</f>
        <v>HT3</v>
      </c>
    </row>
    <row r="1140" spans="1:6">
      <c r="A1140" s="274">
        <f>'0.Datos Contacto'!$C$3</f>
        <v>4101</v>
      </c>
      <c r="B1140" s="252" t="s">
        <v>1478</v>
      </c>
      <c r="C11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40" s="265">
        <f>VLOOKUP(Tabla3[[#This Row],[ID]],Campos[],3,0)</f>
        <v>17</v>
      </c>
      <c r="E1140" s="265">
        <f>VLOOKUP(Tabla3[[#This Row],[ID]],Campos[],5,0)</f>
        <v>6</v>
      </c>
      <c r="F1140" s="275" t="str">
        <f>MID(Tabla3[[#This Row],[ID]],1,3)</f>
        <v>HT3</v>
      </c>
    </row>
    <row r="1141" spans="1:6">
      <c r="A1141" s="274">
        <f>'0.Datos Contacto'!$C$3</f>
        <v>4101</v>
      </c>
      <c r="B1141" s="252" t="s">
        <v>1479</v>
      </c>
      <c r="C11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547305788</v>
      </c>
      <c r="D1141" s="265">
        <f>VLOOKUP(Tabla3[[#This Row],[ID]],Campos[],3,0)</f>
        <v>18</v>
      </c>
      <c r="E1141" s="265">
        <f>VLOOKUP(Tabla3[[#This Row],[ID]],Campos[],5,0)</f>
        <v>3</v>
      </c>
      <c r="F1141" s="275" t="str">
        <f>MID(Tabla3[[#This Row],[ID]],1,3)</f>
        <v>HT3</v>
      </c>
    </row>
    <row r="1142" spans="1:6">
      <c r="A1142" s="274">
        <f>'0.Datos Contacto'!$C$3</f>
        <v>4101</v>
      </c>
      <c r="B1142" s="252" t="s">
        <v>1480</v>
      </c>
      <c r="C11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260355096</v>
      </c>
      <c r="D1142" s="265">
        <f>VLOOKUP(Tabla3[[#This Row],[ID]],Campos[],3,0)</f>
        <v>18</v>
      </c>
      <c r="E1142" s="265">
        <f>VLOOKUP(Tabla3[[#This Row],[ID]],Campos[],5,0)</f>
        <v>4</v>
      </c>
      <c r="F1142" s="275" t="str">
        <f>MID(Tabla3[[#This Row],[ID]],1,3)</f>
        <v>HT3</v>
      </c>
    </row>
    <row r="1143" spans="1:6">
      <c r="A1143" s="274">
        <f>'0.Datos Contacto'!$C$3</f>
        <v>4101</v>
      </c>
      <c r="B1143" s="252" t="s">
        <v>1481</v>
      </c>
      <c r="C11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199830828</v>
      </c>
      <c r="D1143" s="265">
        <f>VLOOKUP(Tabla3[[#This Row],[ID]],Campos[],3,0)</f>
        <v>18</v>
      </c>
      <c r="E1143" s="265">
        <f>VLOOKUP(Tabla3[[#This Row],[ID]],Campos[],5,0)</f>
        <v>5</v>
      </c>
      <c r="F1143" s="275" t="str">
        <f>MID(Tabla3[[#This Row],[ID]],1,3)</f>
        <v>HT3</v>
      </c>
    </row>
    <row r="1144" spans="1:6">
      <c r="A1144" s="274">
        <f>'0.Datos Contacto'!$C$3</f>
        <v>4101</v>
      </c>
      <c r="B1144" s="252" t="s">
        <v>1482</v>
      </c>
      <c r="C11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44" s="265">
        <f>VLOOKUP(Tabla3[[#This Row],[ID]],Campos[],3,0)</f>
        <v>18</v>
      </c>
      <c r="E1144" s="265">
        <f>VLOOKUP(Tabla3[[#This Row],[ID]],Campos[],5,0)</f>
        <v>6</v>
      </c>
      <c r="F1144" s="275" t="str">
        <f>MID(Tabla3[[#This Row],[ID]],1,3)</f>
        <v>HT3</v>
      </c>
    </row>
    <row r="1145" spans="1:6">
      <c r="A1145" s="274">
        <f>'0.Datos Contacto'!$C$3</f>
        <v>4101</v>
      </c>
      <c r="B1145" s="252" t="s">
        <v>1483</v>
      </c>
      <c r="C11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-4824652</v>
      </c>
      <c r="D1145" s="265">
        <f>VLOOKUP(Tabla3[[#This Row],[ID]],Campos[],3,0)</f>
        <v>19</v>
      </c>
      <c r="E1145" s="265">
        <f>VLOOKUP(Tabla3[[#This Row],[ID]],Campos[],5,0)</f>
        <v>3</v>
      </c>
      <c r="F1145" s="275" t="str">
        <f>MID(Tabla3[[#This Row],[ID]],1,3)</f>
        <v>HT3</v>
      </c>
    </row>
    <row r="1146" spans="1:6">
      <c r="A1146" s="274">
        <f>'0.Datos Contacto'!$C$3</f>
        <v>4101</v>
      </c>
      <c r="B1146" s="252" t="s">
        <v>1484</v>
      </c>
      <c r="C11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79350286</v>
      </c>
      <c r="D1146" s="265">
        <f>VLOOKUP(Tabla3[[#This Row],[ID]],Campos[],3,0)</f>
        <v>19</v>
      </c>
      <c r="E1146" s="265">
        <f>VLOOKUP(Tabla3[[#This Row],[ID]],Campos[],5,0)</f>
        <v>4</v>
      </c>
      <c r="F1146" s="275" t="str">
        <f>MID(Tabla3[[#This Row],[ID]],1,3)</f>
        <v>HT3</v>
      </c>
    </row>
    <row r="1147" spans="1:6">
      <c r="A1147" s="274">
        <f>'0.Datos Contacto'!$C$3</f>
        <v>4101</v>
      </c>
      <c r="B1147" s="252" t="s">
        <v>1485</v>
      </c>
      <c r="C11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3174257</v>
      </c>
      <c r="D1147" s="265">
        <f>VLOOKUP(Tabla3[[#This Row],[ID]],Campos[],3,0)</f>
        <v>19</v>
      </c>
      <c r="E1147" s="265">
        <f>VLOOKUP(Tabla3[[#This Row],[ID]],Campos[],5,0)</f>
        <v>5</v>
      </c>
      <c r="F1147" s="275" t="str">
        <f>MID(Tabla3[[#This Row],[ID]],1,3)</f>
        <v>HT3</v>
      </c>
    </row>
    <row r="1148" spans="1:6">
      <c r="A1148" s="274">
        <f>'0.Datos Contacto'!$C$3</f>
        <v>4101</v>
      </c>
      <c r="B1148" s="252" t="s">
        <v>1486</v>
      </c>
      <c r="C11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48" s="265">
        <f>VLOOKUP(Tabla3[[#This Row],[ID]],Campos[],3,0)</f>
        <v>19</v>
      </c>
      <c r="E1148" s="265">
        <f>VLOOKUP(Tabla3[[#This Row],[ID]],Campos[],5,0)</f>
        <v>6</v>
      </c>
      <c r="F1148" s="275" t="str">
        <f>MID(Tabla3[[#This Row],[ID]],1,3)</f>
        <v>HT3</v>
      </c>
    </row>
    <row r="1149" spans="1:6">
      <c r="A1149" s="274">
        <f>'0.Datos Contacto'!$C$3</f>
        <v>4101</v>
      </c>
      <c r="B1149" s="252" t="s">
        <v>1487</v>
      </c>
      <c r="C11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-3292931219</v>
      </c>
      <c r="D1149" s="265">
        <f>VLOOKUP(Tabla3[[#This Row],[ID]],Campos[],3,0)</f>
        <v>20</v>
      </c>
      <c r="E1149" s="265">
        <f>VLOOKUP(Tabla3[[#This Row],[ID]],Campos[],5,0)</f>
        <v>3</v>
      </c>
      <c r="F1149" s="275" t="str">
        <f>MID(Tabla3[[#This Row],[ID]],1,3)</f>
        <v>HT3</v>
      </c>
    </row>
    <row r="1150" spans="1:6">
      <c r="A1150" s="274">
        <f>'0.Datos Contacto'!$C$3</f>
        <v>4101</v>
      </c>
      <c r="B1150" s="252" t="s">
        <v>1488</v>
      </c>
      <c r="C11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-2330306137</v>
      </c>
      <c r="D1150" s="265">
        <f>VLOOKUP(Tabla3[[#This Row],[ID]],Campos[],3,0)</f>
        <v>20</v>
      </c>
      <c r="E1150" s="265">
        <f>VLOOKUP(Tabla3[[#This Row],[ID]],Campos[],5,0)</f>
        <v>4</v>
      </c>
      <c r="F1150" s="275" t="str">
        <f>MID(Tabla3[[#This Row],[ID]],1,3)</f>
        <v>HT3</v>
      </c>
    </row>
    <row r="1151" spans="1:6">
      <c r="A1151" s="274">
        <f>'0.Datos Contacto'!$C$3</f>
        <v>4101</v>
      </c>
      <c r="B1151" s="252" t="s">
        <v>1489</v>
      </c>
      <c r="C11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2239715820</v>
      </c>
      <c r="D1151" s="265">
        <f>VLOOKUP(Tabla3[[#This Row],[ID]],Campos[],3,0)</f>
        <v>20</v>
      </c>
      <c r="E1151" s="265">
        <f>VLOOKUP(Tabla3[[#This Row],[ID]],Campos[],5,0)</f>
        <v>5</v>
      </c>
      <c r="F1151" s="275" t="str">
        <f>MID(Tabla3[[#This Row],[ID]],1,3)</f>
        <v>HT3</v>
      </c>
    </row>
    <row r="1152" spans="1:6">
      <c r="A1152" s="274">
        <f>'0.Datos Contacto'!$C$3</f>
        <v>4101</v>
      </c>
      <c r="B1152" s="252" t="s">
        <v>1490</v>
      </c>
      <c r="C11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52" s="265">
        <f>VLOOKUP(Tabla3[[#This Row],[ID]],Campos[],3,0)</f>
        <v>20</v>
      </c>
      <c r="E1152" s="265">
        <f>VLOOKUP(Tabla3[[#This Row],[ID]],Campos[],5,0)</f>
        <v>6</v>
      </c>
      <c r="F1152" s="275" t="str">
        <f>MID(Tabla3[[#This Row],[ID]],1,3)</f>
        <v>HT3</v>
      </c>
    </row>
    <row r="1153" spans="1:6">
      <c r="A1153" s="274">
        <f>'0.Datos Contacto'!$C$3</f>
        <v>4101</v>
      </c>
      <c r="B1153" s="252" t="s">
        <v>1491</v>
      </c>
      <c r="C11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6952896739</v>
      </c>
      <c r="D1153" s="265">
        <f>VLOOKUP(Tabla3[[#This Row],[ID]],Campos[],3,0)</f>
        <v>24</v>
      </c>
      <c r="E1153" s="265">
        <f>VLOOKUP(Tabla3[[#This Row],[ID]],Campos[],5,0)</f>
        <v>3</v>
      </c>
      <c r="F1153" s="275" t="str">
        <f>MID(Tabla3[[#This Row],[ID]],1,3)</f>
        <v>HT3</v>
      </c>
    </row>
    <row r="1154" spans="1:6">
      <c r="A1154" s="274">
        <f>'0.Datos Contacto'!$C$3</f>
        <v>4101</v>
      </c>
      <c r="B1154" s="252" t="s">
        <v>1492</v>
      </c>
      <c r="C11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5400489745</v>
      </c>
      <c r="D1154" s="265">
        <f>VLOOKUP(Tabla3[[#This Row],[ID]],Campos[],3,0)</f>
        <v>24</v>
      </c>
      <c r="E1154" s="265">
        <f>VLOOKUP(Tabla3[[#This Row],[ID]],Campos[],5,0)</f>
        <v>4</v>
      </c>
      <c r="F1154" s="275" t="str">
        <f>MID(Tabla3[[#This Row],[ID]],1,3)</f>
        <v>HT3</v>
      </c>
    </row>
    <row r="1155" spans="1:6">
      <c r="A1155" s="274">
        <f>'0.Datos Contacto'!$C$3</f>
        <v>4101</v>
      </c>
      <c r="B1155" s="252" t="s">
        <v>1493</v>
      </c>
      <c r="C11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2747975561</v>
      </c>
      <c r="D1155" s="265">
        <f>VLOOKUP(Tabla3[[#This Row],[ID]],Campos[],3,0)</f>
        <v>24</v>
      </c>
      <c r="E1155" s="265">
        <f>VLOOKUP(Tabla3[[#This Row],[ID]],Campos[],5,0)</f>
        <v>5</v>
      </c>
      <c r="F1155" s="275" t="str">
        <f>MID(Tabla3[[#This Row],[ID]],1,3)</f>
        <v>HT3</v>
      </c>
    </row>
    <row r="1156" spans="1:6">
      <c r="A1156" s="274">
        <f>'0.Datos Contacto'!$C$3</f>
        <v>4101</v>
      </c>
      <c r="B1156" s="252" t="s">
        <v>1494</v>
      </c>
      <c r="C11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56" s="265">
        <f>VLOOKUP(Tabla3[[#This Row],[ID]],Campos[],3,0)</f>
        <v>24</v>
      </c>
      <c r="E1156" s="265">
        <f>VLOOKUP(Tabla3[[#This Row],[ID]],Campos[],5,0)</f>
        <v>6</v>
      </c>
      <c r="F1156" s="275" t="str">
        <f>MID(Tabla3[[#This Row],[ID]],1,3)</f>
        <v>HT3</v>
      </c>
    </row>
    <row r="1157" spans="1:6">
      <c r="A1157" s="274">
        <f>'0.Datos Contacto'!$C$3</f>
        <v>4101</v>
      </c>
      <c r="B1157" s="252" t="s">
        <v>1495</v>
      </c>
      <c r="C11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9464477713</v>
      </c>
      <c r="D1157" s="265">
        <f>VLOOKUP(Tabla3[[#This Row],[ID]],Campos[],3,0)</f>
        <v>25</v>
      </c>
      <c r="E1157" s="265">
        <f>VLOOKUP(Tabla3[[#This Row],[ID]],Campos[],5,0)</f>
        <v>3</v>
      </c>
      <c r="F1157" s="275" t="str">
        <f>MID(Tabla3[[#This Row],[ID]],1,3)</f>
        <v>HT3</v>
      </c>
    </row>
    <row r="1158" spans="1:6">
      <c r="A1158" s="274">
        <f>'0.Datos Contacto'!$C$3</f>
        <v>4101</v>
      </c>
      <c r="B1158" s="252" t="s">
        <v>1496</v>
      </c>
      <c r="C11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8944552159</v>
      </c>
      <c r="D1158" s="265">
        <f>VLOOKUP(Tabla3[[#This Row],[ID]],Campos[],3,0)</f>
        <v>25</v>
      </c>
      <c r="E1158" s="265">
        <f>VLOOKUP(Tabla3[[#This Row],[ID]],Campos[],5,0)</f>
        <v>4</v>
      </c>
      <c r="F1158" s="275" t="str">
        <f>MID(Tabla3[[#This Row],[ID]],1,3)</f>
        <v>HT3</v>
      </c>
    </row>
    <row r="1159" spans="1:6">
      <c r="A1159" s="274">
        <f>'0.Datos Contacto'!$C$3</f>
        <v>4101</v>
      </c>
      <c r="B1159" s="252" t="s">
        <v>1497</v>
      </c>
      <c r="C11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13908495021</v>
      </c>
      <c r="D1159" s="265">
        <f>VLOOKUP(Tabla3[[#This Row],[ID]],Campos[],3,0)</f>
        <v>25</v>
      </c>
      <c r="E1159" s="265">
        <f>VLOOKUP(Tabla3[[#This Row],[ID]],Campos[],5,0)</f>
        <v>5</v>
      </c>
      <c r="F1159" s="275" t="str">
        <f>MID(Tabla3[[#This Row],[ID]],1,3)</f>
        <v>HT3</v>
      </c>
    </row>
    <row r="1160" spans="1:6">
      <c r="A1160" s="274">
        <f>'0.Datos Contacto'!$C$3</f>
        <v>4101</v>
      </c>
      <c r="B1160" s="252" t="s">
        <v>1498</v>
      </c>
      <c r="C11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60" s="265">
        <f>VLOOKUP(Tabla3[[#This Row],[ID]],Campos[],3,0)</f>
        <v>25</v>
      </c>
      <c r="E1160" s="265">
        <f>VLOOKUP(Tabla3[[#This Row],[ID]],Campos[],5,0)</f>
        <v>6</v>
      </c>
      <c r="F1160" s="275" t="str">
        <f>MID(Tabla3[[#This Row],[ID]],1,3)</f>
        <v>HT3</v>
      </c>
    </row>
    <row r="1161" spans="1:6">
      <c r="A1161" s="274">
        <f>'0.Datos Contacto'!$C$3</f>
        <v>4101</v>
      </c>
      <c r="B1161" s="252" t="s">
        <v>1499</v>
      </c>
      <c r="C11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16417374452</v>
      </c>
      <c r="D1161" s="265">
        <f>VLOOKUP(Tabla3[[#This Row],[ID]],Campos[],3,0)</f>
        <v>26</v>
      </c>
      <c r="E1161" s="265">
        <f>VLOOKUP(Tabla3[[#This Row],[ID]],Campos[],5,0)</f>
        <v>3</v>
      </c>
      <c r="F1161" s="275" t="str">
        <f>MID(Tabla3[[#This Row],[ID]],1,3)</f>
        <v>HT3</v>
      </c>
    </row>
    <row r="1162" spans="1:6">
      <c r="A1162" s="274">
        <f>'0.Datos Contacto'!$C$3</f>
        <v>4101</v>
      </c>
      <c r="B1162" s="252" t="s">
        <v>1500</v>
      </c>
      <c r="C11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14345041904</v>
      </c>
      <c r="D1162" s="265">
        <f>VLOOKUP(Tabla3[[#This Row],[ID]],Campos[],3,0)</f>
        <v>26</v>
      </c>
      <c r="E1162" s="265">
        <f>VLOOKUP(Tabla3[[#This Row],[ID]],Campos[],5,0)</f>
        <v>4</v>
      </c>
      <c r="F1162" s="275" t="str">
        <f>MID(Tabla3[[#This Row],[ID]],1,3)</f>
        <v>HT3</v>
      </c>
    </row>
    <row r="1163" spans="1:6">
      <c r="A1163" s="274">
        <f>'0.Datos Contacto'!$C$3</f>
        <v>4101</v>
      </c>
      <c r="B1163" s="252" t="s">
        <v>1501</v>
      </c>
      <c r="C11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16656470582</v>
      </c>
      <c r="D1163" s="265">
        <f>VLOOKUP(Tabla3[[#This Row],[ID]],Campos[],3,0)</f>
        <v>26</v>
      </c>
      <c r="E1163" s="265">
        <f>VLOOKUP(Tabla3[[#This Row],[ID]],Campos[],5,0)</f>
        <v>5</v>
      </c>
      <c r="F1163" s="275" t="str">
        <f>MID(Tabla3[[#This Row],[ID]],1,3)</f>
        <v>HT3</v>
      </c>
    </row>
    <row r="1164" spans="1:6">
      <c r="A1164" s="274">
        <f>'0.Datos Contacto'!$C$3</f>
        <v>4101</v>
      </c>
      <c r="B1164" s="252" t="s">
        <v>1502</v>
      </c>
      <c r="C11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64" s="265">
        <f>VLOOKUP(Tabla3[[#This Row],[ID]],Campos[],3,0)</f>
        <v>26</v>
      </c>
      <c r="E1164" s="265">
        <f>VLOOKUP(Tabla3[[#This Row],[ID]],Campos[],5,0)</f>
        <v>6</v>
      </c>
      <c r="F1164" s="275" t="str">
        <f>MID(Tabla3[[#This Row],[ID]],1,3)</f>
        <v>HT3</v>
      </c>
    </row>
    <row r="1165" spans="1:6">
      <c r="A1165" s="274">
        <f>'0.Datos Contacto'!$C$3</f>
        <v>4101</v>
      </c>
      <c r="B1165" s="252" t="s">
        <v>1503</v>
      </c>
      <c r="C11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429026190</v>
      </c>
      <c r="D1165" s="265">
        <f>VLOOKUP(Tabla3[[#This Row],[ID]],Campos[],3,0)</f>
        <v>27</v>
      </c>
      <c r="E1165" s="265">
        <f>VLOOKUP(Tabla3[[#This Row],[ID]],Campos[],5,0)</f>
        <v>3</v>
      </c>
      <c r="F1165" s="275" t="str">
        <f>MID(Tabla3[[#This Row],[ID]],1,3)</f>
        <v>HT3</v>
      </c>
    </row>
    <row r="1166" spans="1:6">
      <c r="A1166" s="274">
        <f>'0.Datos Contacto'!$C$3</f>
        <v>4101</v>
      </c>
      <c r="B1166" s="252" t="s">
        <v>1504</v>
      </c>
      <c r="C11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754157415</v>
      </c>
      <c r="D1166" s="265">
        <f>VLOOKUP(Tabla3[[#This Row],[ID]],Campos[],3,0)</f>
        <v>27</v>
      </c>
      <c r="E1166" s="265">
        <f>VLOOKUP(Tabla3[[#This Row],[ID]],Campos[],5,0)</f>
        <v>4</v>
      </c>
      <c r="F1166" s="275" t="str">
        <f>MID(Tabla3[[#This Row],[ID]],1,3)</f>
        <v>HT3</v>
      </c>
    </row>
    <row r="1167" spans="1:6">
      <c r="A1167" s="274">
        <f>'0.Datos Contacto'!$C$3</f>
        <v>4101</v>
      </c>
      <c r="B1167" s="252" t="s">
        <v>1505</v>
      </c>
      <c r="C11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456123408</v>
      </c>
      <c r="D1167" s="265">
        <f>VLOOKUP(Tabla3[[#This Row],[ID]],Campos[],3,0)</f>
        <v>27</v>
      </c>
      <c r="E1167" s="265">
        <f>VLOOKUP(Tabla3[[#This Row],[ID]],Campos[],5,0)</f>
        <v>5</v>
      </c>
      <c r="F1167" s="275" t="str">
        <f>MID(Tabla3[[#This Row],[ID]],1,3)</f>
        <v>HT3</v>
      </c>
    </row>
    <row r="1168" spans="1:6">
      <c r="A1168" s="274">
        <f>'0.Datos Contacto'!$C$3</f>
        <v>4101</v>
      </c>
      <c r="B1168" s="252" t="s">
        <v>1506</v>
      </c>
      <c r="C11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68" s="265">
        <f>VLOOKUP(Tabla3[[#This Row],[ID]],Campos[],3,0)</f>
        <v>27</v>
      </c>
      <c r="E1168" s="265">
        <f>VLOOKUP(Tabla3[[#This Row],[ID]],Campos[],5,0)</f>
        <v>6</v>
      </c>
      <c r="F1168" s="275" t="str">
        <f>MID(Tabla3[[#This Row],[ID]],1,3)</f>
        <v>HT3</v>
      </c>
    </row>
    <row r="1169" spans="1:6">
      <c r="A1169" s="274">
        <f>'0.Datos Contacto'!$C$3</f>
        <v>4101</v>
      </c>
      <c r="B1169" s="252" t="s">
        <v>1507</v>
      </c>
      <c r="C11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4556600157</v>
      </c>
      <c r="D1169" s="265">
        <f>VLOOKUP(Tabla3[[#This Row],[ID]],Campos[],3,0)</f>
        <v>28</v>
      </c>
      <c r="E1169" s="265">
        <f>VLOOKUP(Tabla3[[#This Row],[ID]],Campos[],5,0)</f>
        <v>3</v>
      </c>
      <c r="F1169" s="275" t="str">
        <f>MID(Tabla3[[#This Row],[ID]],1,3)</f>
        <v>HT3</v>
      </c>
    </row>
    <row r="1170" spans="1:6">
      <c r="A1170" s="274">
        <f>'0.Datos Contacto'!$C$3</f>
        <v>4101</v>
      </c>
      <c r="B1170" s="252" t="s">
        <v>1508</v>
      </c>
      <c r="C11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4786559275</v>
      </c>
      <c r="D1170" s="265">
        <f>VLOOKUP(Tabla3[[#This Row],[ID]],Campos[],3,0)</f>
        <v>28</v>
      </c>
      <c r="E1170" s="265">
        <f>VLOOKUP(Tabla3[[#This Row],[ID]],Campos[],5,0)</f>
        <v>4</v>
      </c>
      <c r="F1170" s="275" t="str">
        <f>MID(Tabla3[[#This Row],[ID]],1,3)</f>
        <v>HT3</v>
      </c>
    </row>
    <row r="1171" spans="1:6">
      <c r="A1171" s="274">
        <f>'0.Datos Contacto'!$C$3</f>
        <v>4101</v>
      </c>
      <c r="B1171" s="252" t="s">
        <v>1509</v>
      </c>
      <c r="C11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5151852882</v>
      </c>
      <c r="D1171" s="265">
        <f>VLOOKUP(Tabla3[[#This Row],[ID]],Campos[],3,0)</f>
        <v>28</v>
      </c>
      <c r="E1171" s="265">
        <f>VLOOKUP(Tabla3[[#This Row],[ID]],Campos[],5,0)</f>
        <v>5</v>
      </c>
      <c r="F1171" s="275" t="str">
        <f>MID(Tabla3[[#This Row],[ID]],1,3)</f>
        <v>HT3</v>
      </c>
    </row>
    <row r="1172" spans="1:6">
      <c r="A1172" s="274">
        <f>'0.Datos Contacto'!$C$3</f>
        <v>4101</v>
      </c>
      <c r="B1172" s="252" t="s">
        <v>1510</v>
      </c>
      <c r="C11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72" s="265">
        <f>VLOOKUP(Tabla3[[#This Row],[ID]],Campos[],3,0)</f>
        <v>28</v>
      </c>
      <c r="E1172" s="265">
        <f>VLOOKUP(Tabla3[[#This Row],[ID]],Campos[],5,0)</f>
        <v>6</v>
      </c>
      <c r="F1172" s="275" t="str">
        <f>MID(Tabla3[[#This Row],[ID]],1,3)</f>
        <v>HT3</v>
      </c>
    </row>
    <row r="1173" spans="1:6">
      <c r="A1173" s="274">
        <f>'0.Datos Contacto'!$C$3</f>
        <v>4101</v>
      </c>
      <c r="B1173" s="252" t="s">
        <v>1511</v>
      </c>
      <c r="C11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4985626347</v>
      </c>
      <c r="D1173" s="265">
        <f>VLOOKUP(Tabla3[[#This Row],[ID]],Campos[],3,0)</f>
        <v>29</v>
      </c>
      <c r="E1173" s="265">
        <f>VLOOKUP(Tabla3[[#This Row],[ID]],Campos[],5,0)</f>
        <v>3</v>
      </c>
      <c r="F1173" s="275" t="str">
        <f>MID(Tabla3[[#This Row],[ID]],1,3)</f>
        <v>HT3</v>
      </c>
    </row>
    <row r="1174" spans="1:6">
      <c r="A1174" s="274">
        <f>'0.Datos Contacto'!$C$3</f>
        <v>4101</v>
      </c>
      <c r="B1174" s="252" t="s">
        <v>1512</v>
      </c>
      <c r="C11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5540716690</v>
      </c>
      <c r="D1174" s="265">
        <f>VLOOKUP(Tabla3[[#This Row],[ID]],Campos[],3,0)</f>
        <v>29</v>
      </c>
      <c r="E1174" s="265">
        <f>VLOOKUP(Tabla3[[#This Row],[ID]],Campos[],5,0)</f>
        <v>4</v>
      </c>
      <c r="F1174" s="275" t="str">
        <f>MID(Tabla3[[#This Row],[ID]],1,3)</f>
        <v>HT3</v>
      </c>
    </row>
    <row r="1175" spans="1:6">
      <c r="A1175" s="274">
        <f>'0.Datos Contacto'!$C$3</f>
        <v>4101</v>
      </c>
      <c r="B1175" s="252" t="s">
        <v>1513</v>
      </c>
      <c r="C11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5607976290</v>
      </c>
      <c r="D1175" s="265">
        <f>VLOOKUP(Tabla3[[#This Row],[ID]],Campos[],3,0)</f>
        <v>29</v>
      </c>
      <c r="E1175" s="265">
        <f>VLOOKUP(Tabla3[[#This Row],[ID]],Campos[],5,0)</f>
        <v>5</v>
      </c>
      <c r="F1175" s="275" t="str">
        <f>MID(Tabla3[[#This Row],[ID]],1,3)</f>
        <v>HT3</v>
      </c>
    </row>
    <row r="1176" spans="1:6">
      <c r="A1176" s="274">
        <f>'0.Datos Contacto'!$C$3</f>
        <v>4101</v>
      </c>
      <c r="B1176" s="252" t="s">
        <v>1514</v>
      </c>
      <c r="C11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76" s="265">
        <f>VLOOKUP(Tabla3[[#This Row],[ID]],Campos[],3,0)</f>
        <v>29</v>
      </c>
      <c r="E1176" s="265">
        <f>VLOOKUP(Tabla3[[#This Row],[ID]],Campos[],5,0)</f>
        <v>6</v>
      </c>
      <c r="F1176" s="275" t="str">
        <f>MID(Tabla3[[#This Row],[ID]],1,3)</f>
        <v>HT3</v>
      </c>
    </row>
    <row r="1177" spans="1:6">
      <c r="A1177" s="274">
        <f>'0.Datos Contacto'!$C$3</f>
        <v>4101</v>
      </c>
      <c r="B1177" s="252" t="s">
        <v>1515</v>
      </c>
      <c r="C11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11431748105</v>
      </c>
      <c r="D1177" s="265">
        <f>VLOOKUP(Tabla3[[#This Row],[ID]],Campos[],3,0)</f>
        <v>30</v>
      </c>
      <c r="E1177" s="265">
        <f>VLOOKUP(Tabla3[[#This Row],[ID]],Campos[],5,0)</f>
        <v>3</v>
      </c>
      <c r="F1177" s="275" t="str">
        <f>MID(Tabla3[[#This Row],[ID]],1,3)</f>
        <v>HT3</v>
      </c>
    </row>
    <row r="1178" spans="1:6">
      <c r="A1178" s="274">
        <f>'0.Datos Contacto'!$C$3</f>
        <v>4101</v>
      </c>
      <c r="B1178" s="252" t="s">
        <v>1516</v>
      </c>
      <c r="C11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8804325214</v>
      </c>
      <c r="D1178" s="265">
        <f>VLOOKUP(Tabla3[[#This Row],[ID]],Campos[],3,0)</f>
        <v>30</v>
      </c>
      <c r="E1178" s="265">
        <f>VLOOKUP(Tabla3[[#This Row],[ID]],Campos[],5,0)</f>
        <v>4</v>
      </c>
      <c r="F1178" s="275" t="str">
        <f>MID(Tabla3[[#This Row],[ID]],1,3)</f>
        <v>HT3</v>
      </c>
    </row>
    <row r="1179" spans="1:6">
      <c r="A1179" s="274">
        <f>'0.Datos Contacto'!$C$3</f>
        <v>4101</v>
      </c>
      <c r="B1179" s="252" t="s">
        <v>1517</v>
      </c>
      <c r="C11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11048494292</v>
      </c>
      <c r="D1179" s="265">
        <f>VLOOKUP(Tabla3[[#This Row],[ID]],Campos[],3,0)</f>
        <v>30</v>
      </c>
      <c r="E1179" s="265">
        <f>VLOOKUP(Tabla3[[#This Row],[ID]],Campos[],5,0)</f>
        <v>5</v>
      </c>
      <c r="F1179" s="275" t="str">
        <f>MID(Tabla3[[#This Row],[ID]],1,3)</f>
        <v>HT3</v>
      </c>
    </row>
    <row r="1180" spans="1:6">
      <c r="A1180" s="274">
        <f>'0.Datos Contacto'!$C$3</f>
        <v>4101</v>
      </c>
      <c r="B1180" s="252" t="s">
        <v>1518</v>
      </c>
      <c r="C11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80" s="265">
        <f>VLOOKUP(Tabla3[[#This Row],[ID]],Campos[],3,0)</f>
        <v>30</v>
      </c>
      <c r="E1180" s="265">
        <f>VLOOKUP(Tabla3[[#This Row],[ID]],Campos[],5,0)</f>
        <v>6</v>
      </c>
      <c r="F1180" s="275" t="str">
        <f>MID(Tabla3[[#This Row],[ID]],1,3)</f>
        <v>HT3</v>
      </c>
    </row>
    <row r="1181" spans="1:6">
      <c r="A1181" s="274">
        <f>'0.Datos Contacto'!$C$3</f>
        <v>4101</v>
      </c>
      <c r="B1181" s="252" t="s">
        <v>1519</v>
      </c>
      <c r="C11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16417374452</v>
      </c>
      <c r="D1181" s="265">
        <f>VLOOKUP(Tabla3[[#This Row],[ID]],Campos[],3,0)</f>
        <v>31</v>
      </c>
      <c r="E1181" s="265">
        <f>VLOOKUP(Tabla3[[#This Row],[ID]],Campos[],5,0)</f>
        <v>3</v>
      </c>
      <c r="F1181" s="275" t="str">
        <f>MID(Tabla3[[#This Row],[ID]],1,3)</f>
        <v>HT3</v>
      </c>
    </row>
    <row r="1182" spans="1:6">
      <c r="A1182" s="274">
        <f>'0.Datos Contacto'!$C$3</f>
        <v>4101</v>
      </c>
      <c r="B1182" s="252" t="s">
        <v>1520</v>
      </c>
      <c r="C11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14345041904</v>
      </c>
      <c r="D1182" s="265">
        <f>VLOOKUP(Tabla3[[#This Row],[ID]],Campos[],3,0)</f>
        <v>31</v>
      </c>
      <c r="E1182" s="265">
        <f>VLOOKUP(Tabla3[[#This Row],[ID]],Campos[],5,0)</f>
        <v>4</v>
      </c>
      <c r="F1182" s="275" t="str">
        <f>MID(Tabla3[[#This Row],[ID]],1,3)</f>
        <v>HT3</v>
      </c>
    </row>
    <row r="1183" spans="1:6">
      <c r="A1183" s="274">
        <f>'0.Datos Contacto'!$C$3</f>
        <v>4101</v>
      </c>
      <c r="B1183" s="252" t="s">
        <v>1521</v>
      </c>
      <c r="C11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16656470582</v>
      </c>
      <c r="D1183" s="265">
        <f>VLOOKUP(Tabla3[[#This Row],[ID]],Campos[],3,0)</f>
        <v>31</v>
      </c>
      <c r="E1183" s="265">
        <f>VLOOKUP(Tabla3[[#This Row],[ID]],Campos[],5,0)</f>
        <v>5</v>
      </c>
      <c r="F1183" s="275" t="str">
        <f>MID(Tabla3[[#This Row],[ID]],1,3)</f>
        <v>HT3</v>
      </c>
    </row>
    <row r="1184" spans="1:6">
      <c r="A1184" s="274">
        <f>'0.Datos Contacto'!$C$3</f>
        <v>4101</v>
      </c>
      <c r="B1184" s="252" t="s">
        <v>1522</v>
      </c>
      <c r="C11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84" s="265">
        <f>VLOOKUP(Tabla3[[#This Row],[ID]],Campos[],3,0)</f>
        <v>31</v>
      </c>
      <c r="E1184" s="265">
        <f>VLOOKUP(Tabla3[[#This Row],[ID]],Campos[],5,0)</f>
        <v>6</v>
      </c>
      <c r="F1184" s="275" t="str">
        <f>MID(Tabla3[[#This Row],[ID]],1,3)</f>
        <v>HT3</v>
      </c>
    </row>
    <row r="1185" spans="1:6">
      <c r="A1185" s="274">
        <f>'0.Datos Contacto'!$C$3</f>
        <v>4101</v>
      </c>
      <c r="B1185" s="252" t="s">
        <v>1523</v>
      </c>
      <c r="C11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85" s="265">
        <f>VLOOKUP(Tabla3[[#This Row],[ID]],Campos[],3,0)</f>
        <v>33</v>
      </c>
      <c r="E1185" s="265">
        <f>VLOOKUP(Tabla3[[#This Row],[ID]],Campos[],5,0)</f>
        <v>3</v>
      </c>
      <c r="F1185" s="275" t="str">
        <f>MID(Tabla3[[#This Row],[ID]],1,3)</f>
        <v>HT3</v>
      </c>
    </row>
    <row r="1186" spans="1:6">
      <c r="A1186" s="274">
        <f>'0.Datos Contacto'!$C$3</f>
        <v>4101</v>
      </c>
      <c r="B1186" s="252" t="s">
        <v>1524</v>
      </c>
      <c r="C11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86" s="265">
        <f>VLOOKUP(Tabla3[[#This Row],[ID]],Campos[],3,0)</f>
        <v>33</v>
      </c>
      <c r="E1186" s="265">
        <f>VLOOKUP(Tabla3[[#This Row],[ID]],Campos[],5,0)</f>
        <v>4</v>
      </c>
      <c r="F1186" s="275" t="str">
        <f>MID(Tabla3[[#This Row],[ID]],1,3)</f>
        <v>HT3</v>
      </c>
    </row>
    <row r="1187" spans="1:6">
      <c r="A1187" s="274">
        <f>'0.Datos Contacto'!$C$3</f>
        <v>4101</v>
      </c>
      <c r="B1187" s="252" t="s">
        <v>1525</v>
      </c>
      <c r="C11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87" s="265">
        <f>VLOOKUP(Tabla3[[#This Row],[ID]],Campos[],3,0)</f>
        <v>33</v>
      </c>
      <c r="E1187" s="265">
        <f>VLOOKUP(Tabla3[[#This Row],[ID]],Campos[],5,0)</f>
        <v>5</v>
      </c>
      <c r="F1187" s="275" t="str">
        <f>MID(Tabla3[[#This Row],[ID]],1,3)</f>
        <v>HT3</v>
      </c>
    </row>
    <row r="1188" spans="1:6">
      <c r="A1188" s="274">
        <f>'0.Datos Contacto'!$C$3</f>
        <v>4101</v>
      </c>
      <c r="B1188" s="252" t="s">
        <v>1526</v>
      </c>
      <c r="C11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791865931.63</v>
      </c>
      <c r="D1188" s="265">
        <f>VLOOKUP(Tabla3[[#This Row],[ID]],Campos[],3,0)</f>
        <v>5</v>
      </c>
      <c r="E1188" s="265">
        <f>VLOOKUP(Tabla3[[#This Row],[ID]],Campos[],5,0)</f>
        <v>3</v>
      </c>
      <c r="F1188" s="275" t="str">
        <f>MID(Tabla3[[#This Row],[ID]],1,3)</f>
        <v>HT4</v>
      </c>
    </row>
    <row r="1189" spans="1:6">
      <c r="A1189" s="274">
        <f>'0.Datos Contacto'!$C$3</f>
        <v>4101</v>
      </c>
      <c r="B1189" s="252" t="s">
        <v>1527</v>
      </c>
      <c r="C11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89" s="265">
        <f>VLOOKUP(Tabla3[[#This Row],[ID]],Campos[],3,0)</f>
        <v>5</v>
      </c>
      <c r="E1189" s="265">
        <f>VLOOKUP(Tabla3[[#This Row],[ID]],Campos[],5,0)</f>
        <v>4</v>
      </c>
      <c r="F1189" s="275" t="str">
        <f>MID(Tabla3[[#This Row],[ID]],1,3)</f>
        <v>HT4</v>
      </c>
    </row>
    <row r="1190" spans="1:6">
      <c r="A1190" s="274">
        <f>'0.Datos Contacto'!$C$3</f>
        <v>4101</v>
      </c>
      <c r="B1190" s="252" t="s">
        <v>1528</v>
      </c>
      <c r="C11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90" s="265">
        <f>VLOOKUP(Tabla3[[#This Row],[ID]],Campos[],3,0)</f>
        <v>5</v>
      </c>
      <c r="E1190" s="265">
        <f>VLOOKUP(Tabla3[[#This Row],[ID]],Campos[],5,0)</f>
        <v>5</v>
      </c>
      <c r="F1190" s="275" t="str">
        <f>MID(Tabla3[[#This Row],[ID]],1,3)</f>
        <v>HT4</v>
      </c>
    </row>
    <row r="1191" spans="1:6">
      <c r="A1191" s="274">
        <f>'0.Datos Contacto'!$C$3</f>
        <v>4101</v>
      </c>
      <c r="B1191" s="252" t="s">
        <v>1529</v>
      </c>
      <c r="C11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40669434</v>
      </c>
      <c r="D1191" s="265">
        <f>VLOOKUP(Tabla3[[#This Row],[ID]],Campos[],3,0)</f>
        <v>5</v>
      </c>
      <c r="E1191" s="265">
        <f>VLOOKUP(Tabla3[[#This Row],[ID]],Campos[],5,0)</f>
        <v>6</v>
      </c>
      <c r="F1191" s="275" t="str">
        <f>MID(Tabla3[[#This Row],[ID]],1,3)</f>
        <v>HT4</v>
      </c>
    </row>
    <row r="1192" spans="1:6">
      <c r="A1192" s="274">
        <f>'0.Datos Contacto'!$C$3</f>
        <v>4101</v>
      </c>
      <c r="B1192" s="252" t="s">
        <v>1530</v>
      </c>
      <c r="C11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1538488110.8999999</v>
      </c>
      <c r="D1192" s="265">
        <f>VLOOKUP(Tabla3[[#This Row],[ID]],Campos[],3,0)</f>
        <v>5</v>
      </c>
      <c r="E1192" s="265">
        <f>VLOOKUP(Tabla3[[#This Row],[ID]],Campos[],5,0)</f>
        <v>7</v>
      </c>
      <c r="F1192" s="275" t="str">
        <f>MID(Tabla3[[#This Row],[ID]],1,3)</f>
        <v>HT4</v>
      </c>
    </row>
    <row r="1193" spans="1:6">
      <c r="A1193" s="274">
        <f>'0.Datos Contacto'!$C$3</f>
        <v>4101</v>
      </c>
      <c r="B1193" s="252" t="s">
        <v>1531</v>
      </c>
      <c r="C11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93" s="265">
        <f>VLOOKUP(Tabla3[[#This Row],[ID]],Campos[],3,0)</f>
        <v>5</v>
      </c>
      <c r="E1193" s="265">
        <f>VLOOKUP(Tabla3[[#This Row],[ID]],Campos[],5,0)</f>
        <v>8</v>
      </c>
      <c r="F1193" s="275" t="str">
        <f>MID(Tabla3[[#This Row],[ID]],1,3)</f>
        <v>HT4</v>
      </c>
    </row>
    <row r="1194" spans="1:6">
      <c r="A1194" s="274">
        <f>'0.Datos Contacto'!$C$3</f>
        <v>4101</v>
      </c>
      <c r="B1194" s="252" t="s">
        <v>1532</v>
      </c>
      <c r="C11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94" s="265">
        <f>VLOOKUP(Tabla3[[#This Row],[ID]],Campos[],3,0)</f>
        <v>5</v>
      </c>
      <c r="E1194" s="265">
        <f>VLOOKUP(Tabla3[[#This Row],[ID]],Campos[],5,0)</f>
        <v>9</v>
      </c>
      <c r="F1194" s="275" t="str">
        <f>MID(Tabla3[[#This Row],[ID]],1,3)</f>
        <v>HT4</v>
      </c>
    </row>
    <row r="1195" spans="1:6">
      <c r="A1195" s="274">
        <f>'0.Datos Contacto'!$C$3</f>
        <v>4101</v>
      </c>
      <c r="B1195" s="252" t="s">
        <v>1533</v>
      </c>
      <c r="C11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730830610.89999998</v>
      </c>
      <c r="D1195" s="265">
        <f>VLOOKUP(Tabla3[[#This Row],[ID]],Campos[],3,0)</f>
        <v>5</v>
      </c>
      <c r="E1195" s="265">
        <f>VLOOKUP(Tabla3[[#This Row],[ID]],Campos[],5,0)</f>
        <v>10</v>
      </c>
      <c r="F1195" s="275" t="str">
        <f>MID(Tabla3[[#This Row],[ID]],1,3)</f>
        <v>HT4</v>
      </c>
    </row>
    <row r="1196" spans="1:6">
      <c r="A1196" s="274">
        <f>'0.Datos Contacto'!$C$3</f>
        <v>4101</v>
      </c>
      <c r="B1196" s="252" t="s">
        <v>1534</v>
      </c>
      <c r="C11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96" s="265">
        <f>VLOOKUP(Tabla3[[#This Row],[ID]],Campos[],3,0)</f>
        <v>5</v>
      </c>
      <c r="E1196" s="265">
        <f>VLOOKUP(Tabla3[[#This Row],[ID]],Campos[],5,0)</f>
        <v>11</v>
      </c>
      <c r="F1196" s="275" t="str">
        <f>MID(Tabla3[[#This Row],[ID]],1,3)</f>
        <v>HT4</v>
      </c>
    </row>
    <row r="1197" spans="1:6">
      <c r="A1197" s="274">
        <f>'0.Datos Contacto'!$C$3</f>
        <v>4101</v>
      </c>
      <c r="B1197" s="252" t="s">
        <v>1535</v>
      </c>
      <c r="C11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97" s="265">
        <f>VLOOKUP(Tabla3[[#This Row],[ID]],Campos[],3,0)</f>
        <v>5</v>
      </c>
      <c r="E1197" s="265">
        <f>VLOOKUP(Tabla3[[#This Row],[ID]],Campos[],5,0)</f>
        <v>12</v>
      </c>
      <c r="F1197" s="275" t="str">
        <f>MID(Tabla3[[#This Row],[ID]],1,3)</f>
        <v>HT4</v>
      </c>
    </row>
    <row r="1198" spans="1:6">
      <c r="A1198" s="274">
        <f>'0.Datos Contacto'!$C$3</f>
        <v>4101</v>
      </c>
      <c r="B1198" s="252" t="s">
        <v>1536</v>
      </c>
      <c r="C11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1198" s="265">
        <f>VLOOKUP(Tabla3[[#This Row],[ID]],Campos[],3,0)</f>
        <v>5</v>
      </c>
      <c r="E1198" s="265">
        <f>VLOOKUP(Tabla3[[#This Row],[ID]],Campos[],5,0)</f>
        <v>13</v>
      </c>
      <c r="F1198" s="275" t="str">
        <f>MID(Tabla3[[#This Row],[ID]],1,3)</f>
        <v>HT4</v>
      </c>
    </row>
    <row r="1199" spans="1:6">
      <c r="A1199" s="274">
        <f>'0.Datos Contacto'!$C$3</f>
        <v>4101</v>
      </c>
      <c r="B1199" s="252" t="s">
        <v>1537</v>
      </c>
      <c r="C11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199" s="265">
        <f>VLOOKUP(Tabla3[[#This Row],[ID]],Campos[],3,0)</f>
        <v>5</v>
      </c>
      <c r="E1199" s="265">
        <f>VLOOKUP(Tabla3[[#This Row],[ID]],Campos[],5,0)</f>
        <v>14</v>
      </c>
      <c r="F1199" s="275" t="str">
        <f>MID(Tabla3[[#This Row],[ID]],1,3)</f>
        <v>HT4</v>
      </c>
    </row>
    <row r="1200" spans="1:6">
      <c r="A1200" s="274">
        <f>'0.Datos Contacto'!$C$3</f>
        <v>4101</v>
      </c>
      <c r="B1200" s="252" t="s">
        <v>1538</v>
      </c>
      <c r="C12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1200" s="265">
        <f>VLOOKUP(Tabla3[[#This Row],[ID]],Campos[],3,0)</f>
        <v>5</v>
      </c>
      <c r="E1200" s="265">
        <f>VLOOKUP(Tabla3[[#This Row],[ID]],Campos[],5,0)</f>
        <v>15</v>
      </c>
      <c r="F1200" s="275" t="str">
        <f>MID(Tabla3[[#This Row],[ID]],1,3)</f>
        <v>HT4</v>
      </c>
    </row>
    <row r="1201" spans="1:6">
      <c r="A1201" s="274">
        <f>'0.Datos Contacto'!$C$3</f>
        <v>4101</v>
      </c>
      <c r="B1201" s="252" t="s">
        <v>1539</v>
      </c>
      <c r="C12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1" s="265">
        <f>VLOOKUP(Tabla3[[#This Row],[ID]],Campos[],3,0)</f>
        <v>5</v>
      </c>
      <c r="E1201" s="265">
        <f>VLOOKUP(Tabla3[[#This Row],[ID]],Campos[],5,0)</f>
        <v>16</v>
      </c>
      <c r="F1201" s="275" t="str">
        <f>MID(Tabla3[[#This Row],[ID]],1,3)</f>
        <v>HT4</v>
      </c>
    </row>
    <row r="1202" spans="1:6">
      <c r="A1202" s="274">
        <f>'0.Datos Contacto'!$C$3</f>
        <v>4101</v>
      </c>
      <c r="B1202" s="252" t="s">
        <v>1540</v>
      </c>
      <c r="C12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2" s="265">
        <f>VLOOKUP(Tabla3[[#This Row],[ID]],Campos[],3,0)</f>
        <v>5</v>
      </c>
      <c r="E1202" s="265">
        <f>VLOOKUP(Tabla3[[#This Row],[ID]],Campos[],5,0)</f>
        <v>17</v>
      </c>
      <c r="F1202" s="275" t="str">
        <f>MID(Tabla3[[#This Row],[ID]],1,3)</f>
        <v>HT4</v>
      </c>
    </row>
    <row r="1203" spans="1:6">
      <c r="A1203" s="274">
        <f>'0.Datos Contacto'!$C$3</f>
        <v>4101</v>
      </c>
      <c r="B1203" s="252" t="s">
        <v>1541</v>
      </c>
      <c r="C12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3" s="265">
        <f>VLOOKUP(Tabla3[[#This Row],[ID]],Campos[],3,0)</f>
        <v>5</v>
      </c>
      <c r="E1203" s="265">
        <f>VLOOKUP(Tabla3[[#This Row],[ID]],Campos[],5,0)</f>
        <v>18</v>
      </c>
      <c r="F1203" s="275" t="str">
        <f>MID(Tabla3[[#This Row],[ID]],1,3)</f>
        <v>HT4</v>
      </c>
    </row>
    <row r="1204" spans="1:6">
      <c r="A1204" s="274">
        <f>'0.Datos Contacto'!$C$3</f>
        <v>4101</v>
      </c>
      <c r="B1204" s="252" t="s">
        <v>1542</v>
      </c>
      <c r="C12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4" s="265">
        <f>VLOOKUP(Tabla3[[#This Row],[ID]],Campos[],3,0)</f>
        <v>5</v>
      </c>
      <c r="E1204" s="265">
        <f>VLOOKUP(Tabla3[[#This Row],[ID]],Campos[],5,0)</f>
        <v>19</v>
      </c>
      <c r="F1204" s="275" t="str">
        <f>MID(Tabla3[[#This Row],[ID]],1,3)</f>
        <v>HT4</v>
      </c>
    </row>
    <row r="1205" spans="1:6">
      <c r="A1205" s="274">
        <f>'0.Datos Contacto'!$C$3</f>
        <v>4101</v>
      </c>
      <c r="B1205" s="252" t="s">
        <v>1543</v>
      </c>
      <c r="C12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5" s="265">
        <f>VLOOKUP(Tabla3[[#This Row],[ID]],Campos[],3,0)</f>
        <v>5</v>
      </c>
      <c r="E1205" s="265">
        <f>VLOOKUP(Tabla3[[#This Row],[ID]],Campos[],5,0)</f>
        <v>20</v>
      </c>
      <c r="F1205" s="275" t="str">
        <f>MID(Tabla3[[#This Row],[ID]],1,3)</f>
        <v>HT4</v>
      </c>
    </row>
    <row r="1206" spans="1:6">
      <c r="A1206" s="274">
        <f>'0.Datos Contacto'!$C$3</f>
        <v>4101</v>
      </c>
      <c r="B1206" s="252" t="s">
        <v>1544</v>
      </c>
      <c r="C12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6" s="265">
        <f>VLOOKUP(Tabla3[[#This Row],[ID]],Campos[],3,0)</f>
        <v>5</v>
      </c>
      <c r="E1206" s="265">
        <f>VLOOKUP(Tabla3[[#This Row],[ID]],Campos[],5,0)</f>
        <v>21</v>
      </c>
      <c r="F1206" s="275" t="str">
        <f>MID(Tabla3[[#This Row],[ID]],1,3)</f>
        <v>HT4</v>
      </c>
    </row>
    <row r="1207" spans="1:6">
      <c r="A1207" s="274">
        <f>'0.Datos Contacto'!$C$3</f>
        <v>4101</v>
      </c>
      <c r="B1207" s="252" t="s">
        <v>1545</v>
      </c>
      <c r="C12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07" s="265">
        <f>VLOOKUP(Tabla3[[#This Row],[ID]],Campos[],3,0)</f>
        <v>5</v>
      </c>
      <c r="E1207" s="265">
        <f>VLOOKUP(Tabla3[[#This Row],[ID]],Campos[],5,0)</f>
        <v>22</v>
      </c>
      <c r="F1207" s="275" t="str">
        <f>MID(Tabla3[[#This Row],[ID]],1,3)</f>
        <v>HT4</v>
      </c>
    </row>
    <row r="1208" spans="1:6">
      <c r="A1208" s="274">
        <f>'0.Datos Contacto'!$C$3</f>
        <v>4101</v>
      </c>
      <c r="B1208" s="252" t="s">
        <v>1546</v>
      </c>
      <c r="C12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4157550504.8899999</v>
      </c>
      <c r="D1208" s="265">
        <f>VLOOKUP(Tabla3[[#This Row],[ID]],Campos[],3,0)</f>
        <v>5</v>
      </c>
      <c r="E1208" s="265">
        <f>VLOOKUP(Tabla3[[#This Row],[ID]],Campos[],5,0)</f>
        <v>23</v>
      </c>
      <c r="F1208" s="275" t="str">
        <f>MID(Tabla3[[#This Row],[ID]],1,3)</f>
        <v>HT4</v>
      </c>
    </row>
    <row r="1209" spans="1:6">
      <c r="A1209" s="274">
        <f>'0.Datos Contacto'!$C$3</f>
        <v>4101</v>
      </c>
      <c r="B1209" s="252" t="s">
        <v>1547</v>
      </c>
      <c r="C12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791865931.63</v>
      </c>
      <c r="D1209" s="265">
        <f>VLOOKUP(Tabla3[[#This Row],[ID]],Campos[],3,0)</f>
        <v>6</v>
      </c>
      <c r="E1209" s="265">
        <f>VLOOKUP(Tabla3[[#This Row],[ID]],Campos[],5,0)</f>
        <v>3</v>
      </c>
      <c r="F1209" s="275" t="str">
        <f>MID(Tabla3[[#This Row],[ID]],1,3)</f>
        <v>HT4</v>
      </c>
    </row>
    <row r="1210" spans="1:6">
      <c r="A1210" s="274">
        <f>'0.Datos Contacto'!$C$3</f>
        <v>4101</v>
      </c>
      <c r="B1210" s="252" t="s">
        <v>1548</v>
      </c>
      <c r="C12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10" s="265">
        <f>VLOOKUP(Tabla3[[#This Row],[ID]],Campos[],3,0)</f>
        <v>6</v>
      </c>
      <c r="E1210" s="265">
        <f>VLOOKUP(Tabla3[[#This Row],[ID]],Campos[],5,0)</f>
        <v>4</v>
      </c>
      <c r="F1210" s="275" t="str">
        <f>MID(Tabla3[[#This Row],[ID]],1,3)</f>
        <v>HT4</v>
      </c>
    </row>
    <row r="1211" spans="1:6">
      <c r="A1211" s="274">
        <f>'0.Datos Contacto'!$C$3</f>
        <v>4101</v>
      </c>
      <c r="B1211" s="252" t="s">
        <v>1549</v>
      </c>
      <c r="C12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11" s="265">
        <f>VLOOKUP(Tabla3[[#This Row],[ID]],Campos[],3,0)</f>
        <v>6</v>
      </c>
      <c r="E1211" s="265">
        <f>VLOOKUP(Tabla3[[#This Row],[ID]],Campos[],5,0)</f>
        <v>5</v>
      </c>
      <c r="F1211" s="275" t="str">
        <f>MID(Tabla3[[#This Row],[ID]],1,3)</f>
        <v>HT4</v>
      </c>
    </row>
    <row r="1212" spans="1:6">
      <c r="A1212" s="274">
        <f>'0.Datos Contacto'!$C$3</f>
        <v>4101</v>
      </c>
      <c r="B1212" s="252" t="s">
        <v>1550</v>
      </c>
      <c r="C12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40669434</v>
      </c>
      <c r="D1212" s="265">
        <f>VLOOKUP(Tabla3[[#This Row],[ID]],Campos[],3,0)</f>
        <v>6</v>
      </c>
      <c r="E1212" s="265">
        <f>VLOOKUP(Tabla3[[#This Row],[ID]],Campos[],5,0)</f>
        <v>6</v>
      </c>
      <c r="F1212" s="275" t="str">
        <f>MID(Tabla3[[#This Row],[ID]],1,3)</f>
        <v>HT4</v>
      </c>
    </row>
    <row r="1213" spans="1:6">
      <c r="A1213" s="274">
        <f>'0.Datos Contacto'!$C$3</f>
        <v>4101</v>
      </c>
      <c r="B1213" s="252" t="s">
        <v>1551</v>
      </c>
      <c r="C12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1538488110.8999999</v>
      </c>
      <c r="D1213" s="265">
        <f>VLOOKUP(Tabla3[[#This Row],[ID]],Campos[],3,0)</f>
        <v>6</v>
      </c>
      <c r="E1213" s="265">
        <f>VLOOKUP(Tabla3[[#This Row],[ID]],Campos[],5,0)</f>
        <v>7</v>
      </c>
      <c r="F1213" s="275" t="str">
        <f>MID(Tabla3[[#This Row],[ID]],1,3)</f>
        <v>HT4</v>
      </c>
    </row>
    <row r="1214" spans="1:6">
      <c r="A1214" s="274">
        <f>'0.Datos Contacto'!$C$3</f>
        <v>4101</v>
      </c>
      <c r="B1214" s="252" t="s">
        <v>1552</v>
      </c>
      <c r="C12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14" s="265">
        <f>VLOOKUP(Tabla3[[#This Row],[ID]],Campos[],3,0)</f>
        <v>6</v>
      </c>
      <c r="E1214" s="265">
        <f>VLOOKUP(Tabla3[[#This Row],[ID]],Campos[],5,0)</f>
        <v>8</v>
      </c>
      <c r="F1214" s="275" t="str">
        <f>MID(Tabla3[[#This Row],[ID]],1,3)</f>
        <v>HT4</v>
      </c>
    </row>
    <row r="1215" spans="1:6">
      <c r="A1215" s="274">
        <f>'0.Datos Contacto'!$C$3</f>
        <v>4101</v>
      </c>
      <c r="B1215" s="252" t="s">
        <v>1553</v>
      </c>
      <c r="C12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15" s="265">
        <f>VLOOKUP(Tabla3[[#This Row],[ID]],Campos[],3,0)</f>
        <v>6</v>
      </c>
      <c r="E1215" s="265">
        <f>VLOOKUP(Tabla3[[#This Row],[ID]],Campos[],5,0)</f>
        <v>9</v>
      </c>
      <c r="F1215" s="275" t="str">
        <f>MID(Tabla3[[#This Row],[ID]],1,3)</f>
        <v>HT4</v>
      </c>
    </row>
    <row r="1216" spans="1:6">
      <c r="A1216" s="274">
        <f>'0.Datos Contacto'!$C$3</f>
        <v>4101</v>
      </c>
      <c r="B1216" s="252" t="s">
        <v>1554</v>
      </c>
      <c r="C12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730830610.89999998</v>
      </c>
      <c r="D1216" s="265">
        <f>VLOOKUP(Tabla3[[#This Row],[ID]],Campos[],3,0)</f>
        <v>6</v>
      </c>
      <c r="E1216" s="265">
        <f>VLOOKUP(Tabla3[[#This Row],[ID]],Campos[],5,0)</f>
        <v>10</v>
      </c>
      <c r="F1216" s="275" t="str">
        <f>MID(Tabla3[[#This Row],[ID]],1,3)</f>
        <v>HT4</v>
      </c>
    </row>
    <row r="1217" spans="1:6">
      <c r="A1217" s="274">
        <f>'0.Datos Contacto'!$C$3</f>
        <v>4101</v>
      </c>
      <c r="B1217" s="252" t="s">
        <v>1555</v>
      </c>
      <c r="C12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17" s="265">
        <f>VLOOKUP(Tabla3[[#This Row],[ID]],Campos[],3,0)</f>
        <v>6</v>
      </c>
      <c r="E1217" s="265">
        <f>VLOOKUP(Tabla3[[#This Row],[ID]],Campos[],5,0)</f>
        <v>11</v>
      </c>
      <c r="F1217" s="275" t="str">
        <f>MID(Tabla3[[#This Row],[ID]],1,3)</f>
        <v>HT4</v>
      </c>
    </row>
    <row r="1218" spans="1:6">
      <c r="A1218" s="274">
        <f>'0.Datos Contacto'!$C$3</f>
        <v>4101</v>
      </c>
      <c r="B1218" s="252" t="s">
        <v>1556</v>
      </c>
      <c r="C12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18" s="265">
        <f>VLOOKUP(Tabla3[[#This Row],[ID]],Campos[],3,0)</f>
        <v>6</v>
      </c>
      <c r="E1218" s="265">
        <f>VLOOKUP(Tabla3[[#This Row],[ID]],Campos[],5,0)</f>
        <v>12</v>
      </c>
      <c r="F1218" s="275" t="str">
        <f>MID(Tabla3[[#This Row],[ID]],1,3)</f>
        <v>HT4</v>
      </c>
    </row>
    <row r="1219" spans="1:6">
      <c r="A1219" s="274">
        <f>'0.Datos Contacto'!$C$3</f>
        <v>4101</v>
      </c>
      <c r="B1219" s="252" t="s">
        <v>1557</v>
      </c>
      <c r="C12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1219" s="265">
        <f>VLOOKUP(Tabla3[[#This Row],[ID]],Campos[],3,0)</f>
        <v>6</v>
      </c>
      <c r="E1219" s="265">
        <f>VLOOKUP(Tabla3[[#This Row],[ID]],Campos[],5,0)</f>
        <v>13</v>
      </c>
      <c r="F1219" s="275" t="str">
        <f>MID(Tabla3[[#This Row],[ID]],1,3)</f>
        <v>HT4</v>
      </c>
    </row>
    <row r="1220" spans="1:6">
      <c r="A1220" s="274">
        <f>'0.Datos Contacto'!$C$3</f>
        <v>4101</v>
      </c>
      <c r="B1220" s="252" t="s">
        <v>1558</v>
      </c>
      <c r="C12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0" s="265">
        <f>VLOOKUP(Tabla3[[#This Row],[ID]],Campos[],3,0)</f>
        <v>6</v>
      </c>
      <c r="E1220" s="265">
        <f>VLOOKUP(Tabla3[[#This Row],[ID]],Campos[],5,0)</f>
        <v>14</v>
      </c>
      <c r="F1220" s="275" t="str">
        <f>MID(Tabla3[[#This Row],[ID]],1,3)</f>
        <v>HT4</v>
      </c>
    </row>
    <row r="1221" spans="1:6">
      <c r="A1221" s="274">
        <f>'0.Datos Contacto'!$C$3</f>
        <v>4101</v>
      </c>
      <c r="B1221" s="252" t="s">
        <v>1559</v>
      </c>
      <c r="C12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1221" s="265">
        <f>VLOOKUP(Tabla3[[#This Row],[ID]],Campos[],3,0)</f>
        <v>6</v>
      </c>
      <c r="E1221" s="265">
        <f>VLOOKUP(Tabla3[[#This Row],[ID]],Campos[],5,0)</f>
        <v>15</v>
      </c>
      <c r="F1221" s="275" t="str">
        <f>MID(Tabla3[[#This Row],[ID]],1,3)</f>
        <v>HT4</v>
      </c>
    </row>
    <row r="1222" spans="1:6">
      <c r="A1222" s="274">
        <f>'0.Datos Contacto'!$C$3</f>
        <v>4101</v>
      </c>
      <c r="B1222" s="252" t="s">
        <v>1560</v>
      </c>
      <c r="C12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2" s="265">
        <f>VLOOKUP(Tabla3[[#This Row],[ID]],Campos[],3,0)</f>
        <v>6</v>
      </c>
      <c r="E1222" s="265">
        <f>VLOOKUP(Tabla3[[#This Row],[ID]],Campos[],5,0)</f>
        <v>16</v>
      </c>
      <c r="F1222" s="275" t="str">
        <f>MID(Tabla3[[#This Row],[ID]],1,3)</f>
        <v>HT4</v>
      </c>
    </row>
    <row r="1223" spans="1:6">
      <c r="A1223" s="274">
        <f>'0.Datos Contacto'!$C$3</f>
        <v>4101</v>
      </c>
      <c r="B1223" s="252" t="s">
        <v>1561</v>
      </c>
      <c r="C12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3" s="265">
        <f>VLOOKUP(Tabla3[[#This Row],[ID]],Campos[],3,0)</f>
        <v>6</v>
      </c>
      <c r="E1223" s="265">
        <f>VLOOKUP(Tabla3[[#This Row],[ID]],Campos[],5,0)</f>
        <v>17</v>
      </c>
      <c r="F1223" s="275" t="str">
        <f>MID(Tabla3[[#This Row],[ID]],1,3)</f>
        <v>HT4</v>
      </c>
    </row>
    <row r="1224" spans="1:6">
      <c r="A1224" s="274">
        <f>'0.Datos Contacto'!$C$3</f>
        <v>4101</v>
      </c>
      <c r="B1224" s="252" t="s">
        <v>1562</v>
      </c>
      <c r="C12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4" s="265">
        <f>VLOOKUP(Tabla3[[#This Row],[ID]],Campos[],3,0)</f>
        <v>6</v>
      </c>
      <c r="E1224" s="265">
        <f>VLOOKUP(Tabla3[[#This Row],[ID]],Campos[],5,0)</f>
        <v>18</v>
      </c>
      <c r="F1224" s="275" t="str">
        <f>MID(Tabla3[[#This Row],[ID]],1,3)</f>
        <v>HT4</v>
      </c>
    </row>
    <row r="1225" spans="1:6">
      <c r="A1225" s="274">
        <f>'0.Datos Contacto'!$C$3</f>
        <v>4101</v>
      </c>
      <c r="B1225" s="252" t="s">
        <v>1563</v>
      </c>
      <c r="C12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5" s="265">
        <f>VLOOKUP(Tabla3[[#This Row],[ID]],Campos[],3,0)</f>
        <v>6</v>
      </c>
      <c r="E1225" s="265">
        <f>VLOOKUP(Tabla3[[#This Row],[ID]],Campos[],5,0)</f>
        <v>19</v>
      </c>
      <c r="F1225" s="275" t="str">
        <f>MID(Tabla3[[#This Row],[ID]],1,3)</f>
        <v>HT4</v>
      </c>
    </row>
    <row r="1226" spans="1:6">
      <c r="A1226" s="274">
        <f>'0.Datos Contacto'!$C$3</f>
        <v>4101</v>
      </c>
      <c r="B1226" s="252" t="s">
        <v>1564</v>
      </c>
      <c r="C12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6" s="265">
        <f>VLOOKUP(Tabla3[[#This Row],[ID]],Campos[],3,0)</f>
        <v>6</v>
      </c>
      <c r="E1226" s="265">
        <f>VLOOKUP(Tabla3[[#This Row],[ID]],Campos[],5,0)</f>
        <v>20</v>
      </c>
      <c r="F1226" s="275" t="str">
        <f>MID(Tabla3[[#This Row],[ID]],1,3)</f>
        <v>HT4</v>
      </c>
    </row>
    <row r="1227" spans="1:6">
      <c r="A1227" s="274">
        <f>'0.Datos Contacto'!$C$3</f>
        <v>4101</v>
      </c>
      <c r="B1227" s="252" t="s">
        <v>1565</v>
      </c>
      <c r="C12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7" s="265">
        <f>VLOOKUP(Tabla3[[#This Row],[ID]],Campos[],3,0)</f>
        <v>6</v>
      </c>
      <c r="E1227" s="265">
        <f>VLOOKUP(Tabla3[[#This Row],[ID]],Campos[],5,0)</f>
        <v>21</v>
      </c>
      <c r="F1227" s="275" t="str">
        <f>MID(Tabla3[[#This Row],[ID]],1,3)</f>
        <v>HT4</v>
      </c>
    </row>
    <row r="1228" spans="1:6">
      <c r="A1228" s="274">
        <f>'0.Datos Contacto'!$C$3</f>
        <v>4101</v>
      </c>
      <c r="B1228" s="252" t="s">
        <v>1566</v>
      </c>
      <c r="C12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28" s="265">
        <f>VLOOKUP(Tabla3[[#This Row],[ID]],Campos[],3,0)</f>
        <v>6</v>
      </c>
      <c r="E1228" s="265">
        <f>VLOOKUP(Tabla3[[#This Row],[ID]],Campos[],5,0)</f>
        <v>22</v>
      </c>
      <c r="F1228" s="275" t="str">
        <f>MID(Tabla3[[#This Row],[ID]],1,3)</f>
        <v>HT4</v>
      </c>
    </row>
    <row r="1229" spans="1:6">
      <c r="A1229" s="274">
        <f>'0.Datos Contacto'!$C$3</f>
        <v>4101</v>
      </c>
      <c r="B1229" s="252" t="s">
        <v>1567</v>
      </c>
      <c r="C12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4157550504.8899999</v>
      </c>
      <c r="D1229" s="265">
        <f>VLOOKUP(Tabla3[[#This Row],[ID]],Campos[],3,0)</f>
        <v>6</v>
      </c>
      <c r="E1229" s="265">
        <f>VLOOKUP(Tabla3[[#This Row],[ID]],Campos[],5,0)</f>
        <v>23</v>
      </c>
      <c r="F1229" s="275" t="str">
        <f>MID(Tabla3[[#This Row],[ID]],1,3)</f>
        <v>HT4</v>
      </c>
    </row>
    <row r="1230" spans="1:6">
      <c r="A1230" s="274">
        <f>'0.Datos Contacto'!$C$3</f>
        <v>4101</v>
      </c>
      <c r="B1230" s="252" t="s">
        <v>1568</v>
      </c>
      <c r="C12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0" s="265">
        <f>VLOOKUP(Tabla3[[#This Row],[ID]],Campos[],3,0)</f>
        <v>7</v>
      </c>
      <c r="E1230" s="265">
        <f>VLOOKUP(Tabla3[[#This Row],[ID]],Campos[],5,0)</f>
        <v>3</v>
      </c>
      <c r="F1230" s="275" t="str">
        <f>MID(Tabla3[[#This Row],[ID]],1,3)</f>
        <v>HT4</v>
      </c>
    </row>
    <row r="1231" spans="1:6">
      <c r="A1231" s="274">
        <f>'0.Datos Contacto'!$C$3</f>
        <v>4101</v>
      </c>
      <c r="B1231" s="252" t="s">
        <v>1569</v>
      </c>
      <c r="C12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1" s="265">
        <f>VLOOKUP(Tabla3[[#This Row],[ID]],Campos[],3,0)</f>
        <v>7</v>
      </c>
      <c r="E1231" s="265">
        <f>VLOOKUP(Tabla3[[#This Row],[ID]],Campos[],5,0)</f>
        <v>4</v>
      </c>
      <c r="F1231" s="275" t="str">
        <f>MID(Tabla3[[#This Row],[ID]],1,3)</f>
        <v>HT4</v>
      </c>
    </row>
    <row r="1232" spans="1:6">
      <c r="A1232" s="274">
        <f>'0.Datos Contacto'!$C$3</f>
        <v>4101</v>
      </c>
      <c r="B1232" s="252" t="s">
        <v>1570</v>
      </c>
      <c r="C12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2" s="265">
        <f>VLOOKUP(Tabla3[[#This Row],[ID]],Campos[],3,0)</f>
        <v>7</v>
      </c>
      <c r="E1232" s="265">
        <f>VLOOKUP(Tabla3[[#This Row],[ID]],Campos[],5,0)</f>
        <v>5</v>
      </c>
      <c r="F1232" s="275" t="str">
        <f>MID(Tabla3[[#This Row],[ID]],1,3)</f>
        <v>HT4</v>
      </c>
    </row>
    <row r="1233" spans="1:6">
      <c r="A1233" s="274">
        <f>'0.Datos Contacto'!$C$3</f>
        <v>4101</v>
      </c>
      <c r="B1233" s="252" t="s">
        <v>1571</v>
      </c>
      <c r="C12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3" s="265">
        <f>VLOOKUP(Tabla3[[#This Row],[ID]],Campos[],3,0)</f>
        <v>7</v>
      </c>
      <c r="E1233" s="265">
        <f>VLOOKUP(Tabla3[[#This Row],[ID]],Campos[],5,0)</f>
        <v>6</v>
      </c>
      <c r="F1233" s="275" t="str">
        <f>MID(Tabla3[[#This Row],[ID]],1,3)</f>
        <v>HT4</v>
      </c>
    </row>
    <row r="1234" spans="1:6">
      <c r="A1234" s="274">
        <f>'0.Datos Contacto'!$C$3</f>
        <v>4101</v>
      </c>
      <c r="B1234" s="252" t="s">
        <v>1572</v>
      </c>
      <c r="C12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4" s="265">
        <f>VLOOKUP(Tabla3[[#This Row],[ID]],Campos[],3,0)</f>
        <v>7</v>
      </c>
      <c r="E1234" s="265">
        <f>VLOOKUP(Tabla3[[#This Row],[ID]],Campos[],5,0)</f>
        <v>7</v>
      </c>
      <c r="F1234" s="275" t="str">
        <f>MID(Tabla3[[#This Row],[ID]],1,3)</f>
        <v>HT4</v>
      </c>
    </row>
    <row r="1235" spans="1:6">
      <c r="A1235" s="274">
        <f>'0.Datos Contacto'!$C$3</f>
        <v>4101</v>
      </c>
      <c r="B1235" s="252" t="s">
        <v>1573</v>
      </c>
      <c r="C12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5" s="265">
        <f>VLOOKUP(Tabla3[[#This Row],[ID]],Campos[],3,0)</f>
        <v>7</v>
      </c>
      <c r="E1235" s="265">
        <f>VLOOKUP(Tabla3[[#This Row],[ID]],Campos[],5,0)</f>
        <v>8</v>
      </c>
      <c r="F1235" s="275" t="str">
        <f>MID(Tabla3[[#This Row],[ID]],1,3)</f>
        <v>HT4</v>
      </c>
    </row>
    <row r="1236" spans="1:6">
      <c r="A1236" s="274">
        <f>'0.Datos Contacto'!$C$3</f>
        <v>4101</v>
      </c>
      <c r="B1236" s="252" t="s">
        <v>1574</v>
      </c>
      <c r="C12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6" s="265">
        <f>VLOOKUP(Tabla3[[#This Row],[ID]],Campos[],3,0)</f>
        <v>7</v>
      </c>
      <c r="E1236" s="265">
        <f>VLOOKUP(Tabla3[[#This Row],[ID]],Campos[],5,0)</f>
        <v>9</v>
      </c>
      <c r="F1236" s="275" t="str">
        <f>MID(Tabla3[[#This Row],[ID]],1,3)</f>
        <v>HT4</v>
      </c>
    </row>
    <row r="1237" spans="1:6">
      <c r="A1237" s="274">
        <f>'0.Datos Contacto'!$C$3</f>
        <v>4101</v>
      </c>
      <c r="B1237" s="252" t="s">
        <v>1575</v>
      </c>
      <c r="C12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7" s="265">
        <f>VLOOKUP(Tabla3[[#This Row],[ID]],Campos[],3,0)</f>
        <v>7</v>
      </c>
      <c r="E1237" s="265">
        <f>VLOOKUP(Tabla3[[#This Row],[ID]],Campos[],5,0)</f>
        <v>10</v>
      </c>
      <c r="F1237" s="275" t="str">
        <f>MID(Tabla3[[#This Row],[ID]],1,3)</f>
        <v>HT4</v>
      </c>
    </row>
    <row r="1238" spans="1:6">
      <c r="A1238" s="274">
        <f>'0.Datos Contacto'!$C$3</f>
        <v>4101</v>
      </c>
      <c r="B1238" s="252" t="s">
        <v>1576</v>
      </c>
      <c r="C12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8" s="265">
        <f>VLOOKUP(Tabla3[[#This Row],[ID]],Campos[],3,0)</f>
        <v>7</v>
      </c>
      <c r="E1238" s="265">
        <f>VLOOKUP(Tabla3[[#This Row],[ID]],Campos[],5,0)</f>
        <v>11</v>
      </c>
      <c r="F1238" s="275" t="str">
        <f>MID(Tabla3[[#This Row],[ID]],1,3)</f>
        <v>HT4</v>
      </c>
    </row>
    <row r="1239" spans="1:6">
      <c r="A1239" s="274">
        <f>'0.Datos Contacto'!$C$3</f>
        <v>4101</v>
      </c>
      <c r="B1239" s="252" t="s">
        <v>1577</v>
      </c>
      <c r="C12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39" s="265">
        <f>VLOOKUP(Tabla3[[#This Row],[ID]],Campos[],3,0)</f>
        <v>7</v>
      </c>
      <c r="E1239" s="265">
        <f>VLOOKUP(Tabla3[[#This Row],[ID]],Campos[],5,0)</f>
        <v>12</v>
      </c>
      <c r="F1239" s="275" t="str">
        <f>MID(Tabla3[[#This Row],[ID]],1,3)</f>
        <v>HT4</v>
      </c>
    </row>
    <row r="1240" spans="1:6">
      <c r="A1240" s="274">
        <f>'0.Datos Contacto'!$C$3</f>
        <v>4101</v>
      </c>
      <c r="B1240" s="252" t="s">
        <v>1578</v>
      </c>
      <c r="C12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0" s="265">
        <f>VLOOKUP(Tabla3[[#This Row],[ID]],Campos[],3,0)</f>
        <v>7</v>
      </c>
      <c r="E1240" s="265">
        <f>VLOOKUP(Tabla3[[#This Row],[ID]],Campos[],5,0)</f>
        <v>13</v>
      </c>
      <c r="F1240" s="275" t="str">
        <f>MID(Tabla3[[#This Row],[ID]],1,3)</f>
        <v>HT4</v>
      </c>
    </row>
    <row r="1241" spans="1:6">
      <c r="A1241" s="274">
        <f>'0.Datos Contacto'!$C$3</f>
        <v>4101</v>
      </c>
      <c r="B1241" s="252" t="s">
        <v>1579</v>
      </c>
      <c r="C12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1" s="265">
        <f>VLOOKUP(Tabla3[[#This Row],[ID]],Campos[],3,0)</f>
        <v>7</v>
      </c>
      <c r="E1241" s="265">
        <f>VLOOKUP(Tabla3[[#This Row],[ID]],Campos[],5,0)</f>
        <v>14</v>
      </c>
      <c r="F1241" s="275" t="str">
        <f>MID(Tabla3[[#This Row],[ID]],1,3)</f>
        <v>HT4</v>
      </c>
    </row>
    <row r="1242" spans="1:6">
      <c r="A1242" s="274">
        <f>'0.Datos Contacto'!$C$3</f>
        <v>4101</v>
      </c>
      <c r="B1242" s="252" t="s">
        <v>1580</v>
      </c>
      <c r="C12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2" s="265">
        <f>VLOOKUP(Tabla3[[#This Row],[ID]],Campos[],3,0)</f>
        <v>7</v>
      </c>
      <c r="E1242" s="265">
        <f>VLOOKUP(Tabla3[[#This Row],[ID]],Campos[],5,0)</f>
        <v>15</v>
      </c>
      <c r="F1242" s="275" t="str">
        <f>MID(Tabla3[[#This Row],[ID]],1,3)</f>
        <v>HT4</v>
      </c>
    </row>
    <row r="1243" spans="1:6">
      <c r="A1243" s="274">
        <f>'0.Datos Contacto'!$C$3</f>
        <v>4101</v>
      </c>
      <c r="B1243" s="252" t="s">
        <v>1581</v>
      </c>
      <c r="C12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3" s="265">
        <f>VLOOKUP(Tabla3[[#This Row],[ID]],Campos[],3,0)</f>
        <v>7</v>
      </c>
      <c r="E1243" s="265">
        <f>VLOOKUP(Tabla3[[#This Row],[ID]],Campos[],5,0)</f>
        <v>16</v>
      </c>
      <c r="F1243" s="275" t="str">
        <f>MID(Tabla3[[#This Row],[ID]],1,3)</f>
        <v>HT4</v>
      </c>
    </row>
    <row r="1244" spans="1:6">
      <c r="A1244" s="274">
        <f>'0.Datos Contacto'!$C$3</f>
        <v>4101</v>
      </c>
      <c r="B1244" s="252" t="s">
        <v>1582</v>
      </c>
      <c r="C12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4" s="265">
        <f>VLOOKUP(Tabla3[[#This Row],[ID]],Campos[],3,0)</f>
        <v>7</v>
      </c>
      <c r="E1244" s="265">
        <f>VLOOKUP(Tabla3[[#This Row],[ID]],Campos[],5,0)</f>
        <v>17</v>
      </c>
      <c r="F1244" s="275" t="str">
        <f>MID(Tabla3[[#This Row],[ID]],1,3)</f>
        <v>HT4</v>
      </c>
    </row>
    <row r="1245" spans="1:6">
      <c r="A1245" s="274">
        <f>'0.Datos Contacto'!$C$3</f>
        <v>4101</v>
      </c>
      <c r="B1245" s="252" t="s">
        <v>1583</v>
      </c>
      <c r="C12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5" s="265">
        <f>VLOOKUP(Tabla3[[#This Row],[ID]],Campos[],3,0)</f>
        <v>7</v>
      </c>
      <c r="E1245" s="265">
        <f>VLOOKUP(Tabla3[[#This Row],[ID]],Campos[],5,0)</f>
        <v>18</v>
      </c>
      <c r="F1245" s="275" t="str">
        <f>MID(Tabla3[[#This Row],[ID]],1,3)</f>
        <v>HT4</v>
      </c>
    </row>
    <row r="1246" spans="1:6">
      <c r="A1246" s="274">
        <f>'0.Datos Contacto'!$C$3</f>
        <v>4101</v>
      </c>
      <c r="B1246" s="252" t="s">
        <v>1584</v>
      </c>
      <c r="C12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6" s="265">
        <f>VLOOKUP(Tabla3[[#This Row],[ID]],Campos[],3,0)</f>
        <v>7</v>
      </c>
      <c r="E1246" s="265">
        <f>VLOOKUP(Tabla3[[#This Row],[ID]],Campos[],5,0)</f>
        <v>19</v>
      </c>
      <c r="F1246" s="275" t="str">
        <f>MID(Tabla3[[#This Row],[ID]],1,3)</f>
        <v>HT4</v>
      </c>
    </row>
    <row r="1247" spans="1:6">
      <c r="A1247" s="274">
        <f>'0.Datos Contacto'!$C$3</f>
        <v>4101</v>
      </c>
      <c r="B1247" s="252" t="s">
        <v>1585</v>
      </c>
      <c r="C12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7" s="265">
        <f>VLOOKUP(Tabla3[[#This Row],[ID]],Campos[],3,0)</f>
        <v>7</v>
      </c>
      <c r="E1247" s="265">
        <f>VLOOKUP(Tabla3[[#This Row],[ID]],Campos[],5,0)</f>
        <v>20</v>
      </c>
      <c r="F1247" s="275" t="str">
        <f>MID(Tabla3[[#This Row],[ID]],1,3)</f>
        <v>HT4</v>
      </c>
    </row>
    <row r="1248" spans="1:6">
      <c r="A1248" s="274">
        <f>'0.Datos Contacto'!$C$3</f>
        <v>4101</v>
      </c>
      <c r="B1248" s="252" t="s">
        <v>1586</v>
      </c>
      <c r="C12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8" s="265">
        <f>VLOOKUP(Tabla3[[#This Row],[ID]],Campos[],3,0)</f>
        <v>7</v>
      </c>
      <c r="E1248" s="265">
        <f>VLOOKUP(Tabla3[[#This Row],[ID]],Campos[],5,0)</f>
        <v>21</v>
      </c>
      <c r="F1248" s="275" t="str">
        <f>MID(Tabla3[[#This Row],[ID]],1,3)</f>
        <v>HT4</v>
      </c>
    </row>
    <row r="1249" spans="1:6">
      <c r="A1249" s="274">
        <f>'0.Datos Contacto'!$C$3</f>
        <v>4101</v>
      </c>
      <c r="B1249" s="252" t="s">
        <v>1587</v>
      </c>
      <c r="C12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49" s="265">
        <f>VLOOKUP(Tabla3[[#This Row],[ID]],Campos[],3,0)</f>
        <v>7</v>
      </c>
      <c r="E1249" s="265">
        <f>VLOOKUP(Tabla3[[#This Row],[ID]],Campos[],5,0)</f>
        <v>22</v>
      </c>
      <c r="F1249" s="275" t="str">
        <f>MID(Tabla3[[#This Row],[ID]],1,3)</f>
        <v>HT4</v>
      </c>
    </row>
    <row r="1250" spans="1:6">
      <c r="A1250" s="274">
        <f>'0.Datos Contacto'!$C$3</f>
        <v>4101</v>
      </c>
      <c r="B1250" s="252" t="s">
        <v>1588</v>
      </c>
      <c r="C12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0" s="265">
        <f>VLOOKUP(Tabla3[[#This Row],[ID]],Campos[],3,0)</f>
        <v>7</v>
      </c>
      <c r="E1250" s="265">
        <f>VLOOKUP(Tabla3[[#This Row],[ID]],Campos[],5,0)</f>
        <v>23</v>
      </c>
      <c r="F1250" s="275" t="str">
        <f>MID(Tabla3[[#This Row],[ID]],1,3)</f>
        <v>HT4</v>
      </c>
    </row>
    <row r="1251" spans="1:6">
      <c r="A1251" s="274">
        <f>'0.Datos Contacto'!$C$3</f>
        <v>4101</v>
      </c>
      <c r="B1251" s="252" t="s">
        <v>1589</v>
      </c>
      <c r="C12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1" s="265">
        <f>VLOOKUP(Tabla3[[#This Row],[ID]],Campos[],3,0)</f>
        <v>8</v>
      </c>
      <c r="E1251" s="265">
        <f>VLOOKUP(Tabla3[[#This Row],[ID]],Campos[],5,0)</f>
        <v>3</v>
      </c>
      <c r="F1251" s="275" t="str">
        <f>MID(Tabla3[[#This Row],[ID]],1,3)</f>
        <v>HT4</v>
      </c>
    </row>
    <row r="1252" spans="1:6">
      <c r="A1252" s="274">
        <f>'0.Datos Contacto'!$C$3</f>
        <v>4101</v>
      </c>
      <c r="B1252" s="252" t="s">
        <v>1590</v>
      </c>
      <c r="C12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2" s="265">
        <f>VLOOKUP(Tabla3[[#This Row],[ID]],Campos[],3,0)</f>
        <v>8</v>
      </c>
      <c r="E1252" s="265">
        <f>VLOOKUP(Tabla3[[#This Row],[ID]],Campos[],5,0)</f>
        <v>4</v>
      </c>
      <c r="F1252" s="275" t="str">
        <f>MID(Tabla3[[#This Row],[ID]],1,3)</f>
        <v>HT4</v>
      </c>
    </row>
    <row r="1253" spans="1:6">
      <c r="A1253" s="274">
        <f>'0.Datos Contacto'!$C$3</f>
        <v>4101</v>
      </c>
      <c r="B1253" s="252" t="s">
        <v>1591</v>
      </c>
      <c r="C12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3" s="265">
        <f>VLOOKUP(Tabla3[[#This Row],[ID]],Campos[],3,0)</f>
        <v>8</v>
      </c>
      <c r="E1253" s="265">
        <f>VLOOKUP(Tabla3[[#This Row],[ID]],Campos[],5,0)</f>
        <v>5</v>
      </c>
      <c r="F1253" s="275" t="str">
        <f>MID(Tabla3[[#This Row],[ID]],1,3)</f>
        <v>HT4</v>
      </c>
    </row>
    <row r="1254" spans="1:6">
      <c r="A1254" s="274">
        <f>'0.Datos Contacto'!$C$3</f>
        <v>4101</v>
      </c>
      <c r="B1254" s="252" t="s">
        <v>1592</v>
      </c>
      <c r="C12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4" s="265">
        <f>VLOOKUP(Tabla3[[#This Row],[ID]],Campos[],3,0)</f>
        <v>8</v>
      </c>
      <c r="E1254" s="265">
        <f>VLOOKUP(Tabla3[[#This Row],[ID]],Campos[],5,0)</f>
        <v>6</v>
      </c>
      <c r="F1254" s="275" t="str">
        <f>MID(Tabla3[[#This Row],[ID]],1,3)</f>
        <v>HT4</v>
      </c>
    </row>
    <row r="1255" spans="1:6">
      <c r="A1255" s="274">
        <f>'0.Datos Contacto'!$C$3</f>
        <v>4101</v>
      </c>
      <c r="B1255" s="252" t="s">
        <v>1593</v>
      </c>
      <c r="C12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5" s="265">
        <f>VLOOKUP(Tabla3[[#This Row],[ID]],Campos[],3,0)</f>
        <v>8</v>
      </c>
      <c r="E1255" s="265">
        <f>VLOOKUP(Tabla3[[#This Row],[ID]],Campos[],5,0)</f>
        <v>7</v>
      </c>
      <c r="F1255" s="275" t="str">
        <f>MID(Tabla3[[#This Row],[ID]],1,3)</f>
        <v>HT4</v>
      </c>
    </row>
    <row r="1256" spans="1:6">
      <c r="A1256" s="274">
        <f>'0.Datos Contacto'!$C$3</f>
        <v>4101</v>
      </c>
      <c r="B1256" s="252" t="s">
        <v>1594</v>
      </c>
      <c r="C12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6" s="265">
        <f>VLOOKUP(Tabla3[[#This Row],[ID]],Campos[],3,0)</f>
        <v>8</v>
      </c>
      <c r="E1256" s="265">
        <f>VLOOKUP(Tabla3[[#This Row],[ID]],Campos[],5,0)</f>
        <v>8</v>
      </c>
      <c r="F1256" s="275" t="str">
        <f>MID(Tabla3[[#This Row],[ID]],1,3)</f>
        <v>HT4</v>
      </c>
    </row>
    <row r="1257" spans="1:6">
      <c r="A1257" s="274">
        <f>'0.Datos Contacto'!$C$3</f>
        <v>4101</v>
      </c>
      <c r="B1257" s="252" t="s">
        <v>1595</v>
      </c>
      <c r="C12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7" s="265">
        <f>VLOOKUP(Tabla3[[#This Row],[ID]],Campos[],3,0)</f>
        <v>8</v>
      </c>
      <c r="E1257" s="265">
        <f>VLOOKUP(Tabla3[[#This Row],[ID]],Campos[],5,0)</f>
        <v>9</v>
      </c>
      <c r="F1257" s="275" t="str">
        <f>MID(Tabla3[[#This Row],[ID]],1,3)</f>
        <v>HT4</v>
      </c>
    </row>
    <row r="1258" spans="1:6">
      <c r="A1258" s="274">
        <f>'0.Datos Contacto'!$C$3</f>
        <v>4101</v>
      </c>
      <c r="B1258" s="252" t="s">
        <v>1596</v>
      </c>
      <c r="C12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8" s="265">
        <f>VLOOKUP(Tabla3[[#This Row],[ID]],Campos[],3,0)</f>
        <v>8</v>
      </c>
      <c r="E1258" s="265">
        <f>VLOOKUP(Tabla3[[#This Row],[ID]],Campos[],5,0)</f>
        <v>10</v>
      </c>
      <c r="F1258" s="275" t="str">
        <f>MID(Tabla3[[#This Row],[ID]],1,3)</f>
        <v>HT4</v>
      </c>
    </row>
    <row r="1259" spans="1:6">
      <c r="A1259" s="274">
        <f>'0.Datos Contacto'!$C$3</f>
        <v>4101</v>
      </c>
      <c r="B1259" s="252" t="s">
        <v>1597</v>
      </c>
      <c r="C12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59" s="265">
        <f>VLOOKUP(Tabla3[[#This Row],[ID]],Campos[],3,0)</f>
        <v>8</v>
      </c>
      <c r="E1259" s="265">
        <f>VLOOKUP(Tabla3[[#This Row],[ID]],Campos[],5,0)</f>
        <v>11</v>
      </c>
      <c r="F1259" s="275" t="str">
        <f>MID(Tabla3[[#This Row],[ID]],1,3)</f>
        <v>HT4</v>
      </c>
    </row>
    <row r="1260" spans="1:6">
      <c r="A1260" s="274">
        <f>'0.Datos Contacto'!$C$3</f>
        <v>4101</v>
      </c>
      <c r="B1260" s="252" t="s">
        <v>1598</v>
      </c>
      <c r="C12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0" s="265">
        <f>VLOOKUP(Tabla3[[#This Row],[ID]],Campos[],3,0)</f>
        <v>8</v>
      </c>
      <c r="E1260" s="265">
        <f>VLOOKUP(Tabla3[[#This Row],[ID]],Campos[],5,0)</f>
        <v>12</v>
      </c>
      <c r="F1260" s="275" t="str">
        <f>MID(Tabla3[[#This Row],[ID]],1,3)</f>
        <v>HT4</v>
      </c>
    </row>
    <row r="1261" spans="1:6">
      <c r="A1261" s="274">
        <f>'0.Datos Contacto'!$C$3</f>
        <v>4101</v>
      </c>
      <c r="B1261" s="252" t="s">
        <v>1599</v>
      </c>
      <c r="C12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1" s="265">
        <f>VLOOKUP(Tabla3[[#This Row],[ID]],Campos[],3,0)</f>
        <v>8</v>
      </c>
      <c r="E1261" s="265">
        <f>VLOOKUP(Tabla3[[#This Row],[ID]],Campos[],5,0)</f>
        <v>13</v>
      </c>
      <c r="F1261" s="275" t="str">
        <f>MID(Tabla3[[#This Row],[ID]],1,3)</f>
        <v>HT4</v>
      </c>
    </row>
    <row r="1262" spans="1:6">
      <c r="A1262" s="274">
        <f>'0.Datos Contacto'!$C$3</f>
        <v>4101</v>
      </c>
      <c r="B1262" s="252" t="s">
        <v>1600</v>
      </c>
      <c r="C12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2" s="265">
        <f>VLOOKUP(Tabla3[[#This Row],[ID]],Campos[],3,0)</f>
        <v>8</v>
      </c>
      <c r="E1262" s="265">
        <f>VLOOKUP(Tabla3[[#This Row],[ID]],Campos[],5,0)</f>
        <v>14</v>
      </c>
      <c r="F1262" s="275" t="str">
        <f>MID(Tabla3[[#This Row],[ID]],1,3)</f>
        <v>HT4</v>
      </c>
    </row>
    <row r="1263" spans="1:6">
      <c r="A1263" s="274">
        <f>'0.Datos Contacto'!$C$3</f>
        <v>4101</v>
      </c>
      <c r="B1263" s="252" t="s">
        <v>1601</v>
      </c>
      <c r="C12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3" s="265">
        <f>VLOOKUP(Tabla3[[#This Row],[ID]],Campos[],3,0)</f>
        <v>8</v>
      </c>
      <c r="E1263" s="265">
        <f>VLOOKUP(Tabla3[[#This Row],[ID]],Campos[],5,0)</f>
        <v>15</v>
      </c>
      <c r="F1263" s="275" t="str">
        <f>MID(Tabla3[[#This Row],[ID]],1,3)</f>
        <v>HT4</v>
      </c>
    </row>
    <row r="1264" spans="1:6">
      <c r="A1264" s="274">
        <f>'0.Datos Contacto'!$C$3</f>
        <v>4101</v>
      </c>
      <c r="B1264" s="252" t="s">
        <v>1602</v>
      </c>
      <c r="C12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4" s="265">
        <f>VLOOKUP(Tabla3[[#This Row],[ID]],Campos[],3,0)</f>
        <v>8</v>
      </c>
      <c r="E1264" s="265">
        <f>VLOOKUP(Tabla3[[#This Row],[ID]],Campos[],5,0)</f>
        <v>16</v>
      </c>
      <c r="F1264" s="275" t="str">
        <f>MID(Tabla3[[#This Row],[ID]],1,3)</f>
        <v>HT4</v>
      </c>
    </row>
    <row r="1265" spans="1:6">
      <c r="A1265" s="274">
        <f>'0.Datos Contacto'!$C$3</f>
        <v>4101</v>
      </c>
      <c r="B1265" s="252" t="s">
        <v>1603</v>
      </c>
      <c r="C12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5" s="265">
        <f>VLOOKUP(Tabla3[[#This Row],[ID]],Campos[],3,0)</f>
        <v>8</v>
      </c>
      <c r="E1265" s="265">
        <f>VLOOKUP(Tabla3[[#This Row],[ID]],Campos[],5,0)</f>
        <v>17</v>
      </c>
      <c r="F1265" s="275" t="str">
        <f>MID(Tabla3[[#This Row],[ID]],1,3)</f>
        <v>HT4</v>
      </c>
    </row>
    <row r="1266" spans="1:6">
      <c r="A1266" s="274">
        <f>'0.Datos Contacto'!$C$3</f>
        <v>4101</v>
      </c>
      <c r="B1266" s="252" t="s">
        <v>1604</v>
      </c>
      <c r="C12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6" s="265">
        <f>VLOOKUP(Tabla3[[#This Row],[ID]],Campos[],3,0)</f>
        <v>8</v>
      </c>
      <c r="E1266" s="265">
        <f>VLOOKUP(Tabla3[[#This Row],[ID]],Campos[],5,0)</f>
        <v>18</v>
      </c>
      <c r="F1266" s="275" t="str">
        <f>MID(Tabla3[[#This Row],[ID]],1,3)</f>
        <v>HT4</v>
      </c>
    </row>
    <row r="1267" spans="1:6">
      <c r="A1267" s="274">
        <f>'0.Datos Contacto'!$C$3</f>
        <v>4101</v>
      </c>
      <c r="B1267" s="252" t="s">
        <v>1605</v>
      </c>
      <c r="C12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7" s="265">
        <f>VLOOKUP(Tabla3[[#This Row],[ID]],Campos[],3,0)</f>
        <v>8</v>
      </c>
      <c r="E1267" s="265">
        <f>VLOOKUP(Tabla3[[#This Row],[ID]],Campos[],5,0)</f>
        <v>19</v>
      </c>
      <c r="F1267" s="275" t="str">
        <f>MID(Tabla3[[#This Row],[ID]],1,3)</f>
        <v>HT4</v>
      </c>
    </row>
    <row r="1268" spans="1:6">
      <c r="A1268" s="274">
        <f>'0.Datos Contacto'!$C$3</f>
        <v>4101</v>
      </c>
      <c r="B1268" s="252" t="s">
        <v>1606</v>
      </c>
      <c r="C12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8" s="265">
        <f>VLOOKUP(Tabla3[[#This Row],[ID]],Campos[],3,0)</f>
        <v>8</v>
      </c>
      <c r="E1268" s="265">
        <f>VLOOKUP(Tabla3[[#This Row],[ID]],Campos[],5,0)</f>
        <v>20</v>
      </c>
      <c r="F1268" s="275" t="str">
        <f>MID(Tabla3[[#This Row],[ID]],1,3)</f>
        <v>HT4</v>
      </c>
    </row>
    <row r="1269" spans="1:6">
      <c r="A1269" s="274">
        <f>'0.Datos Contacto'!$C$3</f>
        <v>4101</v>
      </c>
      <c r="B1269" s="252" t="s">
        <v>1607</v>
      </c>
      <c r="C12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69" s="265">
        <f>VLOOKUP(Tabla3[[#This Row],[ID]],Campos[],3,0)</f>
        <v>8</v>
      </c>
      <c r="E1269" s="265">
        <f>VLOOKUP(Tabla3[[#This Row],[ID]],Campos[],5,0)</f>
        <v>21</v>
      </c>
      <c r="F1269" s="275" t="str">
        <f>MID(Tabla3[[#This Row],[ID]],1,3)</f>
        <v>HT4</v>
      </c>
    </row>
    <row r="1270" spans="1:6">
      <c r="A1270" s="274">
        <f>'0.Datos Contacto'!$C$3</f>
        <v>4101</v>
      </c>
      <c r="B1270" s="252" t="s">
        <v>1608</v>
      </c>
      <c r="C12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70" s="265">
        <f>VLOOKUP(Tabla3[[#This Row],[ID]],Campos[],3,0)</f>
        <v>8</v>
      </c>
      <c r="E1270" s="265">
        <f>VLOOKUP(Tabla3[[#This Row],[ID]],Campos[],5,0)</f>
        <v>22</v>
      </c>
      <c r="F1270" s="275" t="str">
        <f>MID(Tabla3[[#This Row],[ID]],1,3)</f>
        <v>HT4</v>
      </c>
    </row>
    <row r="1271" spans="1:6">
      <c r="A1271" s="274">
        <f>'0.Datos Contacto'!$C$3</f>
        <v>4101</v>
      </c>
      <c r="B1271" s="252" t="s">
        <v>1609</v>
      </c>
      <c r="C12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71" s="265">
        <f>VLOOKUP(Tabla3[[#This Row],[ID]],Campos[],3,0)</f>
        <v>8</v>
      </c>
      <c r="E1271" s="265">
        <f>VLOOKUP(Tabla3[[#This Row],[ID]],Campos[],5,0)</f>
        <v>23</v>
      </c>
      <c r="F1271" s="275" t="str">
        <f>MID(Tabla3[[#This Row],[ID]],1,3)</f>
        <v>HT4</v>
      </c>
    </row>
    <row r="1272" spans="1:6">
      <c r="A1272" s="274">
        <f>'0.Datos Contacto'!$C$3</f>
        <v>4101</v>
      </c>
      <c r="B1272" s="252" t="s">
        <v>1610</v>
      </c>
      <c r="C12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791865931.63</v>
      </c>
      <c r="D1272" s="265">
        <f>VLOOKUP(Tabla3[[#This Row],[ID]],Campos[],3,0)</f>
        <v>9</v>
      </c>
      <c r="E1272" s="265">
        <f>VLOOKUP(Tabla3[[#This Row],[ID]],Campos[],5,0)</f>
        <v>3</v>
      </c>
      <c r="F1272" s="275" t="str">
        <f>MID(Tabla3[[#This Row],[ID]],1,3)</f>
        <v>HT4</v>
      </c>
    </row>
    <row r="1273" spans="1:6">
      <c r="A1273" s="274">
        <f>'0.Datos Contacto'!$C$3</f>
        <v>4101</v>
      </c>
      <c r="B1273" s="252" t="s">
        <v>1611</v>
      </c>
      <c r="C12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73" s="265">
        <f>VLOOKUP(Tabla3[[#This Row],[ID]],Campos[],3,0)</f>
        <v>9</v>
      </c>
      <c r="E1273" s="265">
        <f>VLOOKUP(Tabla3[[#This Row],[ID]],Campos[],5,0)</f>
        <v>4</v>
      </c>
      <c r="F1273" s="275" t="str">
        <f>MID(Tabla3[[#This Row],[ID]],1,3)</f>
        <v>HT4</v>
      </c>
    </row>
    <row r="1274" spans="1:6">
      <c r="A1274" s="274">
        <f>'0.Datos Contacto'!$C$3</f>
        <v>4101</v>
      </c>
      <c r="B1274" s="252" t="s">
        <v>1612</v>
      </c>
      <c r="C12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74" s="265">
        <f>VLOOKUP(Tabla3[[#This Row],[ID]],Campos[],3,0)</f>
        <v>9</v>
      </c>
      <c r="E1274" s="265">
        <f>VLOOKUP(Tabla3[[#This Row],[ID]],Campos[],5,0)</f>
        <v>5</v>
      </c>
      <c r="F1274" s="275" t="str">
        <f>MID(Tabla3[[#This Row],[ID]],1,3)</f>
        <v>HT4</v>
      </c>
    </row>
    <row r="1275" spans="1:6">
      <c r="A1275" s="274">
        <f>'0.Datos Contacto'!$C$3</f>
        <v>4101</v>
      </c>
      <c r="B1275" s="252" t="s">
        <v>1613</v>
      </c>
      <c r="C12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40669434</v>
      </c>
      <c r="D1275" s="265">
        <f>VLOOKUP(Tabla3[[#This Row],[ID]],Campos[],3,0)</f>
        <v>9</v>
      </c>
      <c r="E1275" s="265">
        <f>VLOOKUP(Tabla3[[#This Row],[ID]],Campos[],5,0)</f>
        <v>6</v>
      </c>
      <c r="F1275" s="275" t="str">
        <f>MID(Tabla3[[#This Row],[ID]],1,3)</f>
        <v>HT4</v>
      </c>
    </row>
    <row r="1276" spans="1:6">
      <c r="A1276" s="274">
        <f>'0.Datos Contacto'!$C$3</f>
        <v>4101</v>
      </c>
      <c r="B1276" s="252" t="s">
        <v>1614</v>
      </c>
      <c r="C12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1436046720.7599998</v>
      </c>
      <c r="D1276" s="265">
        <f>VLOOKUP(Tabla3[[#This Row],[ID]],Campos[],3,0)</f>
        <v>9</v>
      </c>
      <c r="E1276" s="265">
        <f>VLOOKUP(Tabla3[[#This Row],[ID]],Campos[],5,0)</f>
        <v>7</v>
      </c>
      <c r="F1276" s="275" t="str">
        <f>MID(Tabla3[[#This Row],[ID]],1,3)</f>
        <v>HT4</v>
      </c>
    </row>
    <row r="1277" spans="1:6">
      <c r="A1277" s="274">
        <f>'0.Datos Contacto'!$C$3</f>
        <v>4101</v>
      </c>
      <c r="B1277" s="252" t="s">
        <v>1615</v>
      </c>
      <c r="C12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77" s="265">
        <f>VLOOKUP(Tabla3[[#This Row],[ID]],Campos[],3,0)</f>
        <v>9</v>
      </c>
      <c r="E1277" s="265">
        <f>VLOOKUP(Tabla3[[#This Row],[ID]],Campos[],5,0)</f>
        <v>8</v>
      </c>
      <c r="F1277" s="275" t="str">
        <f>MID(Tabla3[[#This Row],[ID]],1,3)</f>
        <v>HT4</v>
      </c>
    </row>
    <row r="1278" spans="1:6">
      <c r="A1278" s="274">
        <f>'0.Datos Contacto'!$C$3</f>
        <v>4101</v>
      </c>
      <c r="B1278" s="252" t="s">
        <v>1616</v>
      </c>
      <c r="C12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78" s="265">
        <f>VLOOKUP(Tabla3[[#This Row],[ID]],Campos[],3,0)</f>
        <v>9</v>
      </c>
      <c r="E1278" s="265">
        <f>VLOOKUP(Tabla3[[#This Row],[ID]],Campos[],5,0)</f>
        <v>9</v>
      </c>
      <c r="F1278" s="275" t="str">
        <f>MID(Tabla3[[#This Row],[ID]],1,3)</f>
        <v>HT4</v>
      </c>
    </row>
    <row r="1279" spans="1:6">
      <c r="A1279" s="274">
        <f>'0.Datos Contacto'!$C$3</f>
        <v>4101</v>
      </c>
      <c r="B1279" s="252" t="s">
        <v>1617</v>
      </c>
      <c r="C12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209626219.22999999</v>
      </c>
      <c r="D1279" s="265">
        <f>VLOOKUP(Tabla3[[#This Row],[ID]],Campos[],3,0)</f>
        <v>9</v>
      </c>
      <c r="E1279" s="265">
        <f>VLOOKUP(Tabla3[[#This Row],[ID]],Campos[],5,0)</f>
        <v>10</v>
      </c>
      <c r="F1279" s="275" t="str">
        <f>MID(Tabla3[[#This Row],[ID]],1,3)</f>
        <v>HT4</v>
      </c>
    </row>
    <row r="1280" spans="1:6">
      <c r="A1280" s="274">
        <f>'0.Datos Contacto'!$C$3</f>
        <v>4101</v>
      </c>
      <c r="B1280" s="252" t="s">
        <v>1618</v>
      </c>
      <c r="C12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0" s="265">
        <f>VLOOKUP(Tabla3[[#This Row],[ID]],Campos[],3,0)</f>
        <v>9</v>
      </c>
      <c r="E1280" s="265">
        <f>VLOOKUP(Tabla3[[#This Row],[ID]],Campos[],5,0)</f>
        <v>11</v>
      </c>
      <c r="F1280" s="275" t="str">
        <f>MID(Tabla3[[#This Row],[ID]],1,3)</f>
        <v>HT4</v>
      </c>
    </row>
    <row r="1281" spans="1:6">
      <c r="A1281" s="274">
        <f>'0.Datos Contacto'!$C$3</f>
        <v>4101</v>
      </c>
      <c r="B1281" s="252" t="s">
        <v>1619</v>
      </c>
      <c r="C12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1" s="265">
        <f>VLOOKUP(Tabla3[[#This Row],[ID]],Campos[],3,0)</f>
        <v>9</v>
      </c>
      <c r="E1281" s="265">
        <f>VLOOKUP(Tabla3[[#This Row],[ID]],Campos[],5,0)</f>
        <v>12</v>
      </c>
      <c r="F1281" s="275" t="str">
        <f>MID(Tabla3[[#This Row],[ID]],1,3)</f>
        <v>HT4</v>
      </c>
    </row>
    <row r="1282" spans="1:6">
      <c r="A1282" s="274">
        <f>'0.Datos Contacto'!$C$3</f>
        <v>4101</v>
      </c>
      <c r="B1282" s="252" t="s">
        <v>1620</v>
      </c>
      <c r="C12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1282" s="265">
        <f>VLOOKUP(Tabla3[[#This Row],[ID]],Campos[],3,0)</f>
        <v>9</v>
      </c>
      <c r="E1282" s="265">
        <f>VLOOKUP(Tabla3[[#This Row],[ID]],Campos[],5,0)</f>
        <v>13</v>
      </c>
      <c r="F1282" s="275" t="str">
        <f>MID(Tabla3[[#This Row],[ID]],1,3)</f>
        <v>HT4</v>
      </c>
    </row>
    <row r="1283" spans="1:6">
      <c r="A1283" s="274">
        <f>'0.Datos Contacto'!$C$3</f>
        <v>4101</v>
      </c>
      <c r="B1283" s="252" t="s">
        <v>1621</v>
      </c>
      <c r="C12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3" s="265">
        <f>VLOOKUP(Tabla3[[#This Row],[ID]],Campos[],3,0)</f>
        <v>9</v>
      </c>
      <c r="E1283" s="265">
        <f>VLOOKUP(Tabla3[[#This Row],[ID]],Campos[],5,0)</f>
        <v>14</v>
      </c>
      <c r="F1283" s="275" t="str">
        <f>MID(Tabla3[[#This Row],[ID]],1,3)</f>
        <v>HT4</v>
      </c>
    </row>
    <row r="1284" spans="1:6">
      <c r="A1284" s="274">
        <f>'0.Datos Contacto'!$C$3</f>
        <v>4101</v>
      </c>
      <c r="B1284" s="252" t="s">
        <v>1622</v>
      </c>
      <c r="C12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1284" s="265">
        <f>VLOOKUP(Tabla3[[#This Row],[ID]],Campos[],3,0)</f>
        <v>9</v>
      </c>
      <c r="E1284" s="265">
        <f>VLOOKUP(Tabla3[[#This Row],[ID]],Campos[],5,0)</f>
        <v>15</v>
      </c>
      <c r="F1284" s="275" t="str">
        <f>MID(Tabla3[[#This Row],[ID]],1,3)</f>
        <v>HT4</v>
      </c>
    </row>
    <row r="1285" spans="1:6">
      <c r="A1285" s="274">
        <f>'0.Datos Contacto'!$C$3</f>
        <v>4101</v>
      </c>
      <c r="B1285" s="252" t="s">
        <v>1623</v>
      </c>
      <c r="C12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5" s="265">
        <f>VLOOKUP(Tabla3[[#This Row],[ID]],Campos[],3,0)</f>
        <v>9</v>
      </c>
      <c r="E1285" s="265">
        <f>VLOOKUP(Tabla3[[#This Row],[ID]],Campos[],5,0)</f>
        <v>16</v>
      </c>
      <c r="F1285" s="275" t="str">
        <f>MID(Tabla3[[#This Row],[ID]],1,3)</f>
        <v>HT4</v>
      </c>
    </row>
    <row r="1286" spans="1:6">
      <c r="A1286" s="274">
        <f>'0.Datos Contacto'!$C$3</f>
        <v>4101</v>
      </c>
      <c r="B1286" s="252" t="s">
        <v>1624</v>
      </c>
      <c r="C12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6" s="265">
        <f>VLOOKUP(Tabla3[[#This Row],[ID]],Campos[],3,0)</f>
        <v>9</v>
      </c>
      <c r="E1286" s="265">
        <f>VLOOKUP(Tabla3[[#This Row],[ID]],Campos[],5,0)</f>
        <v>17</v>
      </c>
      <c r="F1286" s="275" t="str">
        <f>MID(Tabla3[[#This Row],[ID]],1,3)</f>
        <v>HT4</v>
      </c>
    </row>
    <row r="1287" spans="1:6">
      <c r="A1287" s="274">
        <f>'0.Datos Contacto'!$C$3</f>
        <v>4101</v>
      </c>
      <c r="B1287" s="252" t="s">
        <v>1625</v>
      </c>
      <c r="C12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7" s="265">
        <f>VLOOKUP(Tabla3[[#This Row],[ID]],Campos[],3,0)</f>
        <v>9</v>
      </c>
      <c r="E1287" s="265">
        <f>VLOOKUP(Tabla3[[#This Row],[ID]],Campos[],5,0)</f>
        <v>18</v>
      </c>
      <c r="F1287" s="275" t="str">
        <f>MID(Tabla3[[#This Row],[ID]],1,3)</f>
        <v>HT4</v>
      </c>
    </row>
    <row r="1288" spans="1:6">
      <c r="A1288" s="274">
        <f>'0.Datos Contacto'!$C$3</f>
        <v>4101</v>
      </c>
      <c r="B1288" s="252" t="s">
        <v>1626</v>
      </c>
      <c r="C12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8" s="265">
        <f>VLOOKUP(Tabla3[[#This Row],[ID]],Campos[],3,0)</f>
        <v>9</v>
      </c>
      <c r="E1288" s="265">
        <f>VLOOKUP(Tabla3[[#This Row],[ID]],Campos[],5,0)</f>
        <v>19</v>
      </c>
      <c r="F1288" s="275" t="str">
        <f>MID(Tabla3[[#This Row],[ID]],1,3)</f>
        <v>HT4</v>
      </c>
    </row>
    <row r="1289" spans="1:6">
      <c r="A1289" s="274">
        <f>'0.Datos Contacto'!$C$3</f>
        <v>4101</v>
      </c>
      <c r="B1289" s="252" t="s">
        <v>1627</v>
      </c>
      <c r="C12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89" s="265">
        <f>VLOOKUP(Tabla3[[#This Row],[ID]],Campos[],3,0)</f>
        <v>9</v>
      </c>
      <c r="E1289" s="265">
        <f>VLOOKUP(Tabla3[[#This Row],[ID]],Campos[],5,0)</f>
        <v>20</v>
      </c>
      <c r="F1289" s="275" t="str">
        <f>MID(Tabla3[[#This Row],[ID]],1,3)</f>
        <v>HT4</v>
      </c>
    </row>
    <row r="1290" spans="1:6">
      <c r="A1290" s="274">
        <f>'0.Datos Contacto'!$C$3</f>
        <v>4101</v>
      </c>
      <c r="B1290" s="252" t="s">
        <v>1628</v>
      </c>
      <c r="C12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0" s="265">
        <f>VLOOKUP(Tabla3[[#This Row],[ID]],Campos[],3,0)</f>
        <v>9</v>
      </c>
      <c r="E1290" s="265">
        <f>VLOOKUP(Tabla3[[#This Row],[ID]],Campos[],5,0)</f>
        <v>21</v>
      </c>
      <c r="F1290" s="275" t="str">
        <f>MID(Tabla3[[#This Row],[ID]],1,3)</f>
        <v>HT4</v>
      </c>
    </row>
    <row r="1291" spans="1:6">
      <c r="A1291" s="274">
        <f>'0.Datos Contacto'!$C$3</f>
        <v>4101</v>
      </c>
      <c r="B1291" s="252" t="s">
        <v>1629</v>
      </c>
      <c r="C12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1" s="265">
        <f>VLOOKUP(Tabla3[[#This Row],[ID]],Campos[],3,0)</f>
        <v>9</v>
      </c>
      <c r="E1291" s="265">
        <f>VLOOKUP(Tabla3[[#This Row],[ID]],Campos[],5,0)</f>
        <v>22</v>
      </c>
      <c r="F1291" s="275" t="str">
        <f>MID(Tabla3[[#This Row],[ID]],1,3)</f>
        <v>HT4</v>
      </c>
    </row>
    <row r="1292" spans="1:6">
      <c r="A1292" s="274">
        <f>'0.Datos Contacto'!$C$3</f>
        <v>4101</v>
      </c>
      <c r="B1292" s="252" t="s">
        <v>1630</v>
      </c>
      <c r="C12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3533904723.0799999</v>
      </c>
      <c r="D1292" s="265">
        <f>VLOOKUP(Tabla3[[#This Row],[ID]],Campos[],3,0)</f>
        <v>9</v>
      </c>
      <c r="E1292" s="265">
        <f>VLOOKUP(Tabla3[[#This Row],[ID]],Campos[],5,0)</f>
        <v>23</v>
      </c>
      <c r="F1292" s="275" t="str">
        <f>MID(Tabla3[[#This Row],[ID]],1,3)</f>
        <v>HT4</v>
      </c>
    </row>
    <row r="1293" spans="1:6">
      <c r="A1293" s="274">
        <f>'0.Datos Contacto'!$C$3</f>
        <v>4101</v>
      </c>
      <c r="B1293" s="252" t="s">
        <v>1631</v>
      </c>
      <c r="C12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3" s="265">
        <f>VLOOKUP(Tabla3[[#This Row],[ID]],Campos[],3,0)</f>
        <v>10</v>
      </c>
      <c r="E1293" s="265">
        <f>VLOOKUP(Tabla3[[#This Row],[ID]],Campos[],5,0)</f>
        <v>3</v>
      </c>
      <c r="F1293" s="275" t="str">
        <f>MID(Tabla3[[#This Row],[ID]],1,3)</f>
        <v>HT4</v>
      </c>
    </row>
    <row r="1294" spans="1:6">
      <c r="A1294" s="274">
        <f>'0.Datos Contacto'!$C$3</f>
        <v>4101</v>
      </c>
      <c r="B1294" s="252" t="s">
        <v>1632</v>
      </c>
      <c r="C12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4" s="265">
        <f>VLOOKUP(Tabla3[[#This Row],[ID]],Campos[],3,0)</f>
        <v>10</v>
      </c>
      <c r="E1294" s="265">
        <f>VLOOKUP(Tabla3[[#This Row],[ID]],Campos[],5,0)</f>
        <v>4</v>
      </c>
      <c r="F1294" s="275" t="str">
        <f>MID(Tabla3[[#This Row],[ID]],1,3)</f>
        <v>HT4</v>
      </c>
    </row>
    <row r="1295" spans="1:6">
      <c r="A1295" s="274">
        <f>'0.Datos Contacto'!$C$3</f>
        <v>4101</v>
      </c>
      <c r="B1295" s="252" t="s">
        <v>1633</v>
      </c>
      <c r="C12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5" s="265">
        <f>VLOOKUP(Tabla3[[#This Row],[ID]],Campos[],3,0)</f>
        <v>10</v>
      </c>
      <c r="E1295" s="265">
        <f>VLOOKUP(Tabla3[[#This Row],[ID]],Campos[],5,0)</f>
        <v>5</v>
      </c>
      <c r="F1295" s="275" t="str">
        <f>MID(Tabla3[[#This Row],[ID]],1,3)</f>
        <v>HT4</v>
      </c>
    </row>
    <row r="1296" spans="1:6">
      <c r="A1296" s="274">
        <f>'0.Datos Contacto'!$C$3</f>
        <v>4101</v>
      </c>
      <c r="B1296" s="252" t="s">
        <v>1634</v>
      </c>
      <c r="C12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6" s="265">
        <f>VLOOKUP(Tabla3[[#This Row],[ID]],Campos[],3,0)</f>
        <v>10</v>
      </c>
      <c r="E1296" s="265">
        <f>VLOOKUP(Tabla3[[#This Row],[ID]],Campos[],5,0)</f>
        <v>6</v>
      </c>
      <c r="F1296" s="275" t="str">
        <f>MID(Tabla3[[#This Row],[ID]],1,3)</f>
        <v>HT4</v>
      </c>
    </row>
    <row r="1297" spans="1:6">
      <c r="A1297" s="274">
        <f>'0.Datos Contacto'!$C$3</f>
        <v>4101</v>
      </c>
      <c r="B1297" s="252" t="s">
        <v>1635</v>
      </c>
      <c r="C12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7" s="265">
        <f>VLOOKUP(Tabla3[[#This Row],[ID]],Campos[],3,0)</f>
        <v>10</v>
      </c>
      <c r="E1297" s="265">
        <f>VLOOKUP(Tabla3[[#This Row],[ID]],Campos[],5,0)</f>
        <v>7</v>
      </c>
      <c r="F1297" s="275" t="str">
        <f>MID(Tabla3[[#This Row],[ID]],1,3)</f>
        <v>HT4</v>
      </c>
    </row>
    <row r="1298" spans="1:6">
      <c r="A1298" s="274">
        <f>'0.Datos Contacto'!$C$3</f>
        <v>4101</v>
      </c>
      <c r="B1298" s="252" t="s">
        <v>1636</v>
      </c>
      <c r="C12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8" s="265">
        <f>VLOOKUP(Tabla3[[#This Row],[ID]],Campos[],3,0)</f>
        <v>10</v>
      </c>
      <c r="E1298" s="265">
        <f>VLOOKUP(Tabla3[[#This Row],[ID]],Campos[],5,0)</f>
        <v>8</v>
      </c>
      <c r="F1298" s="275" t="str">
        <f>MID(Tabla3[[#This Row],[ID]],1,3)</f>
        <v>HT4</v>
      </c>
    </row>
    <row r="1299" spans="1:6">
      <c r="A1299" s="274">
        <f>'0.Datos Contacto'!$C$3</f>
        <v>4101</v>
      </c>
      <c r="B1299" s="252" t="s">
        <v>1637</v>
      </c>
      <c r="C12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299" s="265">
        <f>VLOOKUP(Tabla3[[#This Row],[ID]],Campos[],3,0)</f>
        <v>10</v>
      </c>
      <c r="E1299" s="265">
        <f>VLOOKUP(Tabla3[[#This Row],[ID]],Campos[],5,0)</f>
        <v>9</v>
      </c>
      <c r="F1299" s="275" t="str">
        <f>MID(Tabla3[[#This Row],[ID]],1,3)</f>
        <v>HT4</v>
      </c>
    </row>
    <row r="1300" spans="1:6">
      <c r="A1300" s="274">
        <f>'0.Datos Contacto'!$C$3</f>
        <v>4101</v>
      </c>
      <c r="B1300" s="252" t="s">
        <v>1638</v>
      </c>
      <c r="C13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0" s="265">
        <f>VLOOKUP(Tabla3[[#This Row],[ID]],Campos[],3,0)</f>
        <v>10</v>
      </c>
      <c r="E1300" s="265">
        <f>VLOOKUP(Tabla3[[#This Row],[ID]],Campos[],5,0)</f>
        <v>10</v>
      </c>
      <c r="F1300" s="275" t="str">
        <f>MID(Tabla3[[#This Row],[ID]],1,3)</f>
        <v>HT4</v>
      </c>
    </row>
    <row r="1301" spans="1:6">
      <c r="A1301" s="274">
        <f>'0.Datos Contacto'!$C$3</f>
        <v>4101</v>
      </c>
      <c r="B1301" s="252" t="s">
        <v>1639</v>
      </c>
      <c r="C13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1" s="265">
        <f>VLOOKUP(Tabla3[[#This Row],[ID]],Campos[],3,0)</f>
        <v>10</v>
      </c>
      <c r="E1301" s="265">
        <f>VLOOKUP(Tabla3[[#This Row],[ID]],Campos[],5,0)</f>
        <v>11</v>
      </c>
      <c r="F1301" s="275" t="str">
        <f>MID(Tabla3[[#This Row],[ID]],1,3)</f>
        <v>HT4</v>
      </c>
    </row>
    <row r="1302" spans="1:6">
      <c r="A1302" s="274">
        <f>'0.Datos Contacto'!$C$3</f>
        <v>4101</v>
      </c>
      <c r="B1302" s="252" t="s">
        <v>1640</v>
      </c>
      <c r="C13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2" s="265">
        <f>VLOOKUP(Tabla3[[#This Row],[ID]],Campos[],3,0)</f>
        <v>10</v>
      </c>
      <c r="E1302" s="265">
        <f>VLOOKUP(Tabla3[[#This Row],[ID]],Campos[],5,0)</f>
        <v>12</v>
      </c>
      <c r="F1302" s="275" t="str">
        <f>MID(Tabla3[[#This Row],[ID]],1,3)</f>
        <v>HT4</v>
      </c>
    </row>
    <row r="1303" spans="1:6">
      <c r="A1303" s="274">
        <f>'0.Datos Contacto'!$C$3</f>
        <v>4101</v>
      </c>
      <c r="B1303" s="252" t="s">
        <v>1641</v>
      </c>
      <c r="C13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3" s="265">
        <f>VLOOKUP(Tabla3[[#This Row],[ID]],Campos[],3,0)</f>
        <v>10</v>
      </c>
      <c r="E1303" s="265">
        <f>VLOOKUP(Tabla3[[#This Row],[ID]],Campos[],5,0)</f>
        <v>13</v>
      </c>
      <c r="F1303" s="275" t="str">
        <f>MID(Tabla3[[#This Row],[ID]],1,3)</f>
        <v>HT4</v>
      </c>
    </row>
    <row r="1304" spans="1:6">
      <c r="A1304" s="274">
        <f>'0.Datos Contacto'!$C$3</f>
        <v>4101</v>
      </c>
      <c r="B1304" s="252" t="s">
        <v>1642</v>
      </c>
      <c r="C13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4" s="265">
        <f>VLOOKUP(Tabla3[[#This Row],[ID]],Campos[],3,0)</f>
        <v>10</v>
      </c>
      <c r="E1304" s="265">
        <f>VLOOKUP(Tabla3[[#This Row],[ID]],Campos[],5,0)</f>
        <v>14</v>
      </c>
      <c r="F1304" s="275" t="str">
        <f>MID(Tabla3[[#This Row],[ID]],1,3)</f>
        <v>HT4</v>
      </c>
    </row>
    <row r="1305" spans="1:6">
      <c r="A1305" s="274">
        <f>'0.Datos Contacto'!$C$3</f>
        <v>4101</v>
      </c>
      <c r="B1305" s="252" t="s">
        <v>1643</v>
      </c>
      <c r="C13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5" s="265">
        <f>VLOOKUP(Tabla3[[#This Row],[ID]],Campos[],3,0)</f>
        <v>10</v>
      </c>
      <c r="E1305" s="265">
        <f>VLOOKUP(Tabla3[[#This Row],[ID]],Campos[],5,0)</f>
        <v>15</v>
      </c>
      <c r="F1305" s="275" t="str">
        <f>MID(Tabla3[[#This Row],[ID]],1,3)</f>
        <v>HT4</v>
      </c>
    </row>
    <row r="1306" spans="1:6">
      <c r="A1306" s="274">
        <f>'0.Datos Contacto'!$C$3</f>
        <v>4101</v>
      </c>
      <c r="B1306" s="252" t="s">
        <v>1644</v>
      </c>
      <c r="C13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6" s="265">
        <f>VLOOKUP(Tabla3[[#This Row],[ID]],Campos[],3,0)</f>
        <v>10</v>
      </c>
      <c r="E1306" s="265">
        <f>VLOOKUP(Tabla3[[#This Row],[ID]],Campos[],5,0)</f>
        <v>16</v>
      </c>
      <c r="F1306" s="275" t="str">
        <f>MID(Tabla3[[#This Row],[ID]],1,3)</f>
        <v>HT4</v>
      </c>
    </row>
    <row r="1307" spans="1:6">
      <c r="A1307" s="274">
        <f>'0.Datos Contacto'!$C$3</f>
        <v>4101</v>
      </c>
      <c r="B1307" s="252" t="s">
        <v>1645</v>
      </c>
      <c r="C13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7" s="265">
        <f>VLOOKUP(Tabla3[[#This Row],[ID]],Campos[],3,0)</f>
        <v>10</v>
      </c>
      <c r="E1307" s="265">
        <f>VLOOKUP(Tabla3[[#This Row],[ID]],Campos[],5,0)</f>
        <v>17</v>
      </c>
      <c r="F1307" s="275" t="str">
        <f>MID(Tabla3[[#This Row],[ID]],1,3)</f>
        <v>HT4</v>
      </c>
    </row>
    <row r="1308" spans="1:6">
      <c r="A1308" s="274">
        <f>'0.Datos Contacto'!$C$3</f>
        <v>4101</v>
      </c>
      <c r="B1308" s="252" t="s">
        <v>1646</v>
      </c>
      <c r="C13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8" s="265">
        <f>VLOOKUP(Tabla3[[#This Row],[ID]],Campos[],3,0)</f>
        <v>10</v>
      </c>
      <c r="E1308" s="265">
        <f>VLOOKUP(Tabla3[[#This Row],[ID]],Campos[],5,0)</f>
        <v>18</v>
      </c>
      <c r="F1308" s="275" t="str">
        <f>MID(Tabla3[[#This Row],[ID]],1,3)</f>
        <v>HT4</v>
      </c>
    </row>
    <row r="1309" spans="1:6">
      <c r="A1309" s="274">
        <f>'0.Datos Contacto'!$C$3</f>
        <v>4101</v>
      </c>
      <c r="B1309" s="252" t="s">
        <v>1647</v>
      </c>
      <c r="C13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09" s="265">
        <f>VLOOKUP(Tabla3[[#This Row],[ID]],Campos[],3,0)</f>
        <v>10</v>
      </c>
      <c r="E1309" s="265">
        <f>VLOOKUP(Tabla3[[#This Row],[ID]],Campos[],5,0)</f>
        <v>19</v>
      </c>
      <c r="F1309" s="275" t="str">
        <f>MID(Tabla3[[#This Row],[ID]],1,3)</f>
        <v>HT4</v>
      </c>
    </row>
    <row r="1310" spans="1:6">
      <c r="A1310" s="274">
        <f>'0.Datos Contacto'!$C$3</f>
        <v>4101</v>
      </c>
      <c r="B1310" s="252" t="s">
        <v>1648</v>
      </c>
      <c r="C13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0" s="265">
        <f>VLOOKUP(Tabla3[[#This Row],[ID]],Campos[],3,0)</f>
        <v>10</v>
      </c>
      <c r="E1310" s="265">
        <f>VLOOKUP(Tabla3[[#This Row],[ID]],Campos[],5,0)</f>
        <v>20</v>
      </c>
      <c r="F1310" s="275" t="str">
        <f>MID(Tabla3[[#This Row],[ID]],1,3)</f>
        <v>HT4</v>
      </c>
    </row>
    <row r="1311" spans="1:6">
      <c r="A1311" s="274">
        <f>'0.Datos Contacto'!$C$3</f>
        <v>4101</v>
      </c>
      <c r="B1311" s="252" t="s">
        <v>1649</v>
      </c>
      <c r="C13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1" s="265">
        <f>VLOOKUP(Tabla3[[#This Row],[ID]],Campos[],3,0)</f>
        <v>10</v>
      </c>
      <c r="E1311" s="265">
        <f>VLOOKUP(Tabla3[[#This Row],[ID]],Campos[],5,0)</f>
        <v>21</v>
      </c>
      <c r="F1311" s="275" t="str">
        <f>MID(Tabla3[[#This Row],[ID]],1,3)</f>
        <v>HT4</v>
      </c>
    </row>
    <row r="1312" spans="1:6">
      <c r="A1312" s="274">
        <f>'0.Datos Contacto'!$C$3</f>
        <v>4101</v>
      </c>
      <c r="B1312" s="252" t="s">
        <v>1650</v>
      </c>
      <c r="C13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2" s="265">
        <f>VLOOKUP(Tabla3[[#This Row],[ID]],Campos[],3,0)</f>
        <v>10</v>
      </c>
      <c r="E1312" s="265">
        <f>VLOOKUP(Tabla3[[#This Row],[ID]],Campos[],5,0)</f>
        <v>22</v>
      </c>
      <c r="F1312" s="275" t="str">
        <f>MID(Tabla3[[#This Row],[ID]],1,3)</f>
        <v>HT4</v>
      </c>
    </row>
    <row r="1313" spans="1:6">
      <c r="A1313" s="274">
        <f>'0.Datos Contacto'!$C$3</f>
        <v>4101</v>
      </c>
      <c r="B1313" s="252" t="s">
        <v>1651</v>
      </c>
      <c r="C13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3" s="265">
        <f>VLOOKUP(Tabla3[[#This Row],[ID]],Campos[],3,0)</f>
        <v>10</v>
      </c>
      <c r="E1313" s="265">
        <f>VLOOKUP(Tabla3[[#This Row],[ID]],Campos[],5,0)</f>
        <v>23</v>
      </c>
      <c r="F1313" s="275" t="str">
        <f>MID(Tabla3[[#This Row],[ID]],1,3)</f>
        <v>HT4</v>
      </c>
    </row>
    <row r="1314" spans="1:6">
      <c r="A1314" s="274">
        <f>'0.Datos Contacto'!$C$3</f>
        <v>4101</v>
      </c>
      <c r="B1314" s="252" t="s">
        <v>1652</v>
      </c>
      <c r="C13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4" s="265">
        <f>VLOOKUP(Tabla3[[#This Row],[ID]],Campos[],3,0)</f>
        <v>11</v>
      </c>
      <c r="E1314" s="265">
        <f>VLOOKUP(Tabla3[[#This Row],[ID]],Campos[],5,0)</f>
        <v>3</v>
      </c>
      <c r="F1314" s="275" t="str">
        <f>MID(Tabla3[[#This Row],[ID]],1,3)</f>
        <v>HT4</v>
      </c>
    </row>
    <row r="1315" spans="1:6">
      <c r="A1315" s="274">
        <f>'0.Datos Contacto'!$C$3</f>
        <v>4101</v>
      </c>
      <c r="B1315" s="252" t="s">
        <v>1653</v>
      </c>
      <c r="C13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5" s="265">
        <f>VLOOKUP(Tabla3[[#This Row],[ID]],Campos[],3,0)</f>
        <v>11</v>
      </c>
      <c r="E1315" s="265">
        <f>VLOOKUP(Tabla3[[#This Row],[ID]],Campos[],5,0)</f>
        <v>4</v>
      </c>
      <c r="F1315" s="275" t="str">
        <f>MID(Tabla3[[#This Row],[ID]],1,3)</f>
        <v>HT4</v>
      </c>
    </row>
    <row r="1316" spans="1:6">
      <c r="A1316" s="274">
        <f>'0.Datos Contacto'!$C$3</f>
        <v>4101</v>
      </c>
      <c r="B1316" s="252" t="s">
        <v>1654</v>
      </c>
      <c r="C13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6" s="265">
        <f>VLOOKUP(Tabla3[[#This Row],[ID]],Campos[],3,0)</f>
        <v>11</v>
      </c>
      <c r="E1316" s="265">
        <f>VLOOKUP(Tabla3[[#This Row],[ID]],Campos[],5,0)</f>
        <v>5</v>
      </c>
      <c r="F1316" s="275" t="str">
        <f>MID(Tabla3[[#This Row],[ID]],1,3)</f>
        <v>HT4</v>
      </c>
    </row>
    <row r="1317" spans="1:6">
      <c r="A1317" s="274">
        <f>'0.Datos Contacto'!$C$3</f>
        <v>4101</v>
      </c>
      <c r="B1317" s="252" t="s">
        <v>1655</v>
      </c>
      <c r="C13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7" s="265">
        <f>VLOOKUP(Tabla3[[#This Row],[ID]],Campos[],3,0)</f>
        <v>11</v>
      </c>
      <c r="E1317" s="265">
        <f>VLOOKUP(Tabla3[[#This Row],[ID]],Campos[],5,0)</f>
        <v>6</v>
      </c>
      <c r="F1317" s="275" t="str">
        <f>MID(Tabla3[[#This Row],[ID]],1,3)</f>
        <v>HT4</v>
      </c>
    </row>
    <row r="1318" spans="1:6">
      <c r="A1318" s="274">
        <f>'0.Datos Contacto'!$C$3</f>
        <v>4101</v>
      </c>
      <c r="B1318" s="252" t="s">
        <v>1656</v>
      </c>
      <c r="C13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102441390.14</v>
      </c>
      <c r="D1318" s="265">
        <f>VLOOKUP(Tabla3[[#This Row],[ID]],Campos[],3,0)</f>
        <v>11</v>
      </c>
      <c r="E1318" s="265">
        <f>VLOOKUP(Tabla3[[#This Row],[ID]],Campos[],5,0)</f>
        <v>7</v>
      </c>
      <c r="F1318" s="275" t="str">
        <f>MID(Tabla3[[#This Row],[ID]],1,3)</f>
        <v>HT4</v>
      </c>
    </row>
    <row r="1319" spans="1:6">
      <c r="A1319" s="274">
        <f>'0.Datos Contacto'!$C$3</f>
        <v>4101</v>
      </c>
      <c r="B1319" s="252" t="s">
        <v>1657</v>
      </c>
      <c r="C13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19" s="265">
        <f>VLOOKUP(Tabla3[[#This Row],[ID]],Campos[],3,0)</f>
        <v>11</v>
      </c>
      <c r="E1319" s="265">
        <f>VLOOKUP(Tabla3[[#This Row],[ID]],Campos[],5,0)</f>
        <v>8</v>
      </c>
      <c r="F1319" s="275" t="str">
        <f>MID(Tabla3[[#This Row],[ID]],1,3)</f>
        <v>HT4</v>
      </c>
    </row>
    <row r="1320" spans="1:6">
      <c r="A1320" s="274">
        <f>'0.Datos Contacto'!$C$3</f>
        <v>4101</v>
      </c>
      <c r="B1320" s="252" t="s">
        <v>1658</v>
      </c>
      <c r="C13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0" s="265">
        <f>VLOOKUP(Tabla3[[#This Row],[ID]],Campos[],3,0)</f>
        <v>11</v>
      </c>
      <c r="E1320" s="265">
        <f>VLOOKUP(Tabla3[[#This Row],[ID]],Campos[],5,0)</f>
        <v>9</v>
      </c>
      <c r="F1320" s="275" t="str">
        <f>MID(Tabla3[[#This Row],[ID]],1,3)</f>
        <v>HT4</v>
      </c>
    </row>
    <row r="1321" spans="1:6">
      <c r="A1321" s="274">
        <f>'0.Datos Contacto'!$C$3</f>
        <v>4101</v>
      </c>
      <c r="B1321" s="252" t="s">
        <v>1659</v>
      </c>
      <c r="C13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521204391.67000002</v>
      </c>
      <c r="D1321" s="265">
        <f>VLOOKUP(Tabla3[[#This Row],[ID]],Campos[],3,0)</f>
        <v>11</v>
      </c>
      <c r="E1321" s="265">
        <f>VLOOKUP(Tabla3[[#This Row],[ID]],Campos[],5,0)</f>
        <v>10</v>
      </c>
      <c r="F1321" s="275" t="str">
        <f>MID(Tabla3[[#This Row],[ID]],1,3)</f>
        <v>HT4</v>
      </c>
    </row>
    <row r="1322" spans="1:6">
      <c r="A1322" s="274">
        <f>'0.Datos Contacto'!$C$3</f>
        <v>4101</v>
      </c>
      <c r="B1322" s="252" t="s">
        <v>1660</v>
      </c>
      <c r="C13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2" s="265">
        <f>VLOOKUP(Tabla3[[#This Row],[ID]],Campos[],3,0)</f>
        <v>11</v>
      </c>
      <c r="E1322" s="265">
        <f>VLOOKUP(Tabla3[[#This Row],[ID]],Campos[],5,0)</f>
        <v>11</v>
      </c>
      <c r="F1322" s="275" t="str">
        <f>MID(Tabla3[[#This Row],[ID]],1,3)</f>
        <v>HT4</v>
      </c>
    </row>
    <row r="1323" spans="1:6">
      <c r="A1323" s="274">
        <f>'0.Datos Contacto'!$C$3</f>
        <v>4101</v>
      </c>
      <c r="B1323" s="252" t="s">
        <v>1661</v>
      </c>
      <c r="C13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3" s="265">
        <f>VLOOKUP(Tabla3[[#This Row],[ID]],Campos[],3,0)</f>
        <v>11</v>
      </c>
      <c r="E1323" s="265">
        <f>VLOOKUP(Tabla3[[#This Row],[ID]],Campos[],5,0)</f>
        <v>12</v>
      </c>
      <c r="F1323" s="275" t="str">
        <f>MID(Tabla3[[#This Row],[ID]],1,3)</f>
        <v>HT4</v>
      </c>
    </row>
    <row r="1324" spans="1:6">
      <c r="A1324" s="274">
        <f>'0.Datos Contacto'!$C$3</f>
        <v>4101</v>
      </c>
      <c r="B1324" s="252" t="s">
        <v>1662</v>
      </c>
      <c r="C13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4" s="265">
        <f>VLOOKUP(Tabla3[[#This Row],[ID]],Campos[],3,0)</f>
        <v>11</v>
      </c>
      <c r="E1324" s="265">
        <f>VLOOKUP(Tabla3[[#This Row],[ID]],Campos[],5,0)</f>
        <v>13</v>
      </c>
      <c r="F1324" s="275" t="str">
        <f>MID(Tabla3[[#This Row],[ID]],1,3)</f>
        <v>HT4</v>
      </c>
    </row>
    <row r="1325" spans="1:6">
      <c r="A1325" s="274">
        <f>'0.Datos Contacto'!$C$3</f>
        <v>4101</v>
      </c>
      <c r="B1325" s="252" t="s">
        <v>1663</v>
      </c>
      <c r="C13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5" s="265">
        <f>VLOOKUP(Tabla3[[#This Row],[ID]],Campos[],3,0)</f>
        <v>11</v>
      </c>
      <c r="E1325" s="265">
        <f>VLOOKUP(Tabla3[[#This Row],[ID]],Campos[],5,0)</f>
        <v>14</v>
      </c>
      <c r="F1325" s="275" t="str">
        <f>MID(Tabla3[[#This Row],[ID]],1,3)</f>
        <v>HT4</v>
      </c>
    </row>
    <row r="1326" spans="1:6">
      <c r="A1326" s="274">
        <f>'0.Datos Contacto'!$C$3</f>
        <v>4101</v>
      </c>
      <c r="B1326" s="252" t="s">
        <v>1664</v>
      </c>
      <c r="C13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6" s="265">
        <f>VLOOKUP(Tabla3[[#This Row],[ID]],Campos[],3,0)</f>
        <v>11</v>
      </c>
      <c r="E1326" s="265">
        <f>VLOOKUP(Tabla3[[#This Row],[ID]],Campos[],5,0)</f>
        <v>15</v>
      </c>
      <c r="F1326" s="275" t="str">
        <f>MID(Tabla3[[#This Row],[ID]],1,3)</f>
        <v>HT4</v>
      </c>
    </row>
    <row r="1327" spans="1:6">
      <c r="A1327" s="274">
        <f>'0.Datos Contacto'!$C$3</f>
        <v>4101</v>
      </c>
      <c r="B1327" s="252" t="s">
        <v>1665</v>
      </c>
      <c r="C13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7" s="265">
        <f>VLOOKUP(Tabla3[[#This Row],[ID]],Campos[],3,0)</f>
        <v>11</v>
      </c>
      <c r="E1327" s="265">
        <f>VLOOKUP(Tabla3[[#This Row],[ID]],Campos[],5,0)</f>
        <v>16</v>
      </c>
      <c r="F1327" s="275" t="str">
        <f>MID(Tabla3[[#This Row],[ID]],1,3)</f>
        <v>HT4</v>
      </c>
    </row>
    <row r="1328" spans="1:6">
      <c r="A1328" s="274">
        <f>'0.Datos Contacto'!$C$3</f>
        <v>4101</v>
      </c>
      <c r="B1328" s="252" t="s">
        <v>1666</v>
      </c>
      <c r="C13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8" s="265">
        <f>VLOOKUP(Tabla3[[#This Row],[ID]],Campos[],3,0)</f>
        <v>11</v>
      </c>
      <c r="E1328" s="265">
        <f>VLOOKUP(Tabla3[[#This Row],[ID]],Campos[],5,0)</f>
        <v>17</v>
      </c>
      <c r="F1328" s="275" t="str">
        <f>MID(Tabla3[[#This Row],[ID]],1,3)</f>
        <v>HT4</v>
      </c>
    </row>
    <row r="1329" spans="1:6">
      <c r="A1329" s="274">
        <f>'0.Datos Contacto'!$C$3</f>
        <v>4101</v>
      </c>
      <c r="B1329" s="252" t="s">
        <v>1667</v>
      </c>
      <c r="C13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29" s="265">
        <f>VLOOKUP(Tabla3[[#This Row],[ID]],Campos[],3,0)</f>
        <v>11</v>
      </c>
      <c r="E1329" s="265">
        <f>VLOOKUP(Tabla3[[#This Row],[ID]],Campos[],5,0)</f>
        <v>18</v>
      </c>
      <c r="F1329" s="275" t="str">
        <f>MID(Tabla3[[#This Row],[ID]],1,3)</f>
        <v>HT4</v>
      </c>
    </row>
    <row r="1330" spans="1:6">
      <c r="A1330" s="274">
        <f>'0.Datos Contacto'!$C$3</f>
        <v>4101</v>
      </c>
      <c r="B1330" s="252" t="s">
        <v>1668</v>
      </c>
      <c r="C13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0" s="265">
        <f>VLOOKUP(Tabla3[[#This Row],[ID]],Campos[],3,0)</f>
        <v>11</v>
      </c>
      <c r="E1330" s="265">
        <f>VLOOKUP(Tabla3[[#This Row],[ID]],Campos[],5,0)</f>
        <v>19</v>
      </c>
      <c r="F1330" s="275" t="str">
        <f>MID(Tabla3[[#This Row],[ID]],1,3)</f>
        <v>HT4</v>
      </c>
    </row>
    <row r="1331" spans="1:6">
      <c r="A1331" s="274">
        <f>'0.Datos Contacto'!$C$3</f>
        <v>4101</v>
      </c>
      <c r="B1331" s="252" t="s">
        <v>1669</v>
      </c>
      <c r="C13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1" s="265">
        <f>VLOOKUP(Tabla3[[#This Row],[ID]],Campos[],3,0)</f>
        <v>11</v>
      </c>
      <c r="E1331" s="265">
        <f>VLOOKUP(Tabla3[[#This Row],[ID]],Campos[],5,0)</f>
        <v>20</v>
      </c>
      <c r="F1331" s="275" t="str">
        <f>MID(Tabla3[[#This Row],[ID]],1,3)</f>
        <v>HT4</v>
      </c>
    </row>
    <row r="1332" spans="1:6">
      <c r="A1332" s="274">
        <f>'0.Datos Contacto'!$C$3</f>
        <v>4101</v>
      </c>
      <c r="B1332" s="252" t="s">
        <v>1670</v>
      </c>
      <c r="C13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2" s="265">
        <f>VLOOKUP(Tabla3[[#This Row],[ID]],Campos[],3,0)</f>
        <v>11</v>
      </c>
      <c r="E1332" s="265">
        <f>VLOOKUP(Tabla3[[#This Row],[ID]],Campos[],5,0)</f>
        <v>21</v>
      </c>
      <c r="F1332" s="275" t="str">
        <f>MID(Tabla3[[#This Row],[ID]],1,3)</f>
        <v>HT4</v>
      </c>
    </row>
    <row r="1333" spans="1:6">
      <c r="A1333" s="274">
        <f>'0.Datos Contacto'!$C$3</f>
        <v>4101</v>
      </c>
      <c r="B1333" s="252" t="s">
        <v>1671</v>
      </c>
      <c r="C13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3" s="265">
        <f>VLOOKUP(Tabla3[[#This Row],[ID]],Campos[],3,0)</f>
        <v>11</v>
      </c>
      <c r="E1333" s="265">
        <f>VLOOKUP(Tabla3[[#This Row],[ID]],Campos[],5,0)</f>
        <v>22</v>
      </c>
      <c r="F1333" s="275" t="str">
        <f>MID(Tabla3[[#This Row],[ID]],1,3)</f>
        <v>HT4</v>
      </c>
    </row>
    <row r="1334" spans="1:6">
      <c r="A1334" s="274">
        <f>'0.Datos Contacto'!$C$3</f>
        <v>4101</v>
      </c>
      <c r="B1334" s="252" t="s">
        <v>1672</v>
      </c>
      <c r="C13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623645781.81000006</v>
      </c>
      <c r="D1334" s="265">
        <f>VLOOKUP(Tabla3[[#This Row],[ID]],Campos[],3,0)</f>
        <v>11</v>
      </c>
      <c r="E1334" s="265">
        <f>VLOOKUP(Tabla3[[#This Row],[ID]],Campos[],5,0)</f>
        <v>23</v>
      </c>
      <c r="F1334" s="275" t="str">
        <f>MID(Tabla3[[#This Row],[ID]],1,3)</f>
        <v>HT4</v>
      </c>
    </row>
    <row r="1335" spans="1:6">
      <c r="A1335" s="274">
        <f>'0.Datos Contacto'!$C$3</f>
        <v>4101</v>
      </c>
      <c r="B1335" s="252" t="s">
        <v>1673</v>
      </c>
      <c r="C13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5" s="265">
        <f>VLOOKUP(Tabla3[[#This Row],[ID]],Campos[],3,0)</f>
        <v>12</v>
      </c>
      <c r="E1335" s="265">
        <f>VLOOKUP(Tabla3[[#This Row],[ID]],Campos[],5,0)</f>
        <v>3</v>
      </c>
      <c r="F1335" s="275" t="str">
        <f>MID(Tabla3[[#This Row],[ID]],1,3)</f>
        <v>HT4</v>
      </c>
    </row>
    <row r="1336" spans="1:6">
      <c r="A1336" s="274">
        <f>'0.Datos Contacto'!$C$3</f>
        <v>4101</v>
      </c>
      <c r="B1336" s="252" t="s">
        <v>1674</v>
      </c>
      <c r="C13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6" s="265">
        <f>VLOOKUP(Tabla3[[#This Row],[ID]],Campos[],3,0)</f>
        <v>12</v>
      </c>
      <c r="E1336" s="265">
        <f>VLOOKUP(Tabla3[[#This Row],[ID]],Campos[],5,0)</f>
        <v>4</v>
      </c>
      <c r="F1336" s="275" t="str">
        <f>MID(Tabla3[[#This Row],[ID]],1,3)</f>
        <v>HT4</v>
      </c>
    </row>
    <row r="1337" spans="1:6">
      <c r="A1337" s="274">
        <f>'0.Datos Contacto'!$C$3</f>
        <v>4101</v>
      </c>
      <c r="B1337" s="252" t="s">
        <v>1675</v>
      </c>
      <c r="C13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7" s="265">
        <f>VLOOKUP(Tabla3[[#This Row],[ID]],Campos[],3,0)</f>
        <v>12</v>
      </c>
      <c r="E1337" s="265">
        <f>VLOOKUP(Tabla3[[#This Row],[ID]],Campos[],5,0)</f>
        <v>5</v>
      </c>
      <c r="F1337" s="275" t="str">
        <f>MID(Tabla3[[#This Row],[ID]],1,3)</f>
        <v>HT4</v>
      </c>
    </row>
    <row r="1338" spans="1:6">
      <c r="A1338" s="274">
        <f>'0.Datos Contacto'!$C$3</f>
        <v>4101</v>
      </c>
      <c r="B1338" s="252" t="s">
        <v>1676</v>
      </c>
      <c r="C13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8" s="265">
        <f>VLOOKUP(Tabla3[[#This Row],[ID]],Campos[],3,0)</f>
        <v>12</v>
      </c>
      <c r="E1338" s="265">
        <f>VLOOKUP(Tabla3[[#This Row],[ID]],Campos[],5,0)</f>
        <v>6</v>
      </c>
      <c r="F1338" s="275" t="str">
        <f>MID(Tabla3[[#This Row],[ID]],1,3)</f>
        <v>HT4</v>
      </c>
    </row>
    <row r="1339" spans="1:6">
      <c r="A1339" s="274">
        <f>'0.Datos Contacto'!$C$3</f>
        <v>4101</v>
      </c>
      <c r="B1339" s="252" t="s">
        <v>1677</v>
      </c>
      <c r="C13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39" s="265">
        <f>VLOOKUP(Tabla3[[#This Row],[ID]],Campos[],3,0)</f>
        <v>12</v>
      </c>
      <c r="E1339" s="265">
        <f>VLOOKUP(Tabla3[[#This Row],[ID]],Campos[],5,0)</f>
        <v>7</v>
      </c>
      <c r="F1339" s="275" t="str">
        <f>MID(Tabla3[[#This Row],[ID]],1,3)</f>
        <v>HT4</v>
      </c>
    </row>
    <row r="1340" spans="1:6">
      <c r="A1340" s="274">
        <f>'0.Datos Contacto'!$C$3</f>
        <v>4101</v>
      </c>
      <c r="B1340" s="252" t="s">
        <v>1678</v>
      </c>
      <c r="C13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0" s="265">
        <f>VLOOKUP(Tabla3[[#This Row],[ID]],Campos[],3,0)</f>
        <v>12</v>
      </c>
      <c r="E1340" s="265">
        <f>VLOOKUP(Tabla3[[#This Row],[ID]],Campos[],5,0)</f>
        <v>8</v>
      </c>
      <c r="F1340" s="275" t="str">
        <f>MID(Tabla3[[#This Row],[ID]],1,3)</f>
        <v>HT4</v>
      </c>
    </row>
    <row r="1341" spans="1:6">
      <c r="A1341" s="274">
        <f>'0.Datos Contacto'!$C$3</f>
        <v>4101</v>
      </c>
      <c r="B1341" s="252" t="s">
        <v>1679</v>
      </c>
      <c r="C13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1" s="265">
        <f>VLOOKUP(Tabla3[[#This Row],[ID]],Campos[],3,0)</f>
        <v>12</v>
      </c>
      <c r="E1341" s="265">
        <f>VLOOKUP(Tabla3[[#This Row],[ID]],Campos[],5,0)</f>
        <v>9</v>
      </c>
      <c r="F1341" s="275" t="str">
        <f>MID(Tabla3[[#This Row],[ID]],1,3)</f>
        <v>HT4</v>
      </c>
    </row>
    <row r="1342" spans="1:6">
      <c r="A1342" s="274">
        <f>'0.Datos Contacto'!$C$3</f>
        <v>4101</v>
      </c>
      <c r="B1342" s="252" t="s">
        <v>1680</v>
      </c>
      <c r="C13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2" s="265">
        <f>VLOOKUP(Tabla3[[#This Row],[ID]],Campos[],3,0)</f>
        <v>12</v>
      </c>
      <c r="E1342" s="265">
        <f>VLOOKUP(Tabla3[[#This Row],[ID]],Campos[],5,0)</f>
        <v>10</v>
      </c>
      <c r="F1342" s="275" t="str">
        <f>MID(Tabla3[[#This Row],[ID]],1,3)</f>
        <v>HT4</v>
      </c>
    </row>
    <row r="1343" spans="1:6">
      <c r="A1343" s="274">
        <f>'0.Datos Contacto'!$C$3</f>
        <v>4101</v>
      </c>
      <c r="B1343" s="252" t="s">
        <v>1681</v>
      </c>
      <c r="C13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3" s="265">
        <f>VLOOKUP(Tabla3[[#This Row],[ID]],Campos[],3,0)</f>
        <v>12</v>
      </c>
      <c r="E1343" s="265">
        <f>VLOOKUP(Tabla3[[#This Row],[ID]],Campos[],5,0)</f>
        <v>11</v>
      </c>
      <c r="F1343" s="275" t="str">
        <f>MID(Tabla3[[#This Row],[ID]],1,3)</f>
        <v>HT4</v>
      </c>
    </row>
    <row r="1344" spans="1:6">
      <c r="A1344" s="274">
        <f>'0.Datos Contacto'!$C$3</f>
        <v>4101</v>
      </c>
      <c r="B1344" s="252" t="s">
        <v>1682</v>
      </c>
      <c r="C13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4" s="265">
        <f>VLOOKUP(Tabla3[[#This Row],[ID]],Campos[],3,0)</f>
        <v>12</v>
      </c>
      <c r="E1344" s="265">
        <f>VLOOKUP(Tabla3[[#This Row],[ID]],Campos[],5,0)</f>
        <v>12</v>
      </c>
      <c r="F1344" s="275" t="str">
        <f>MID(Tabla3[[#This Row],[ID]],1,3)</f>
        <v>HT4</v>
      </c>
    </row>
    <row r="1345" spans="1:6">
      <c r="A1345" s="274">
        <f>'0.Datos Contacto'!$C$3</f>
        <v>4101</v>
      </c>
      <c r="B1345" s="252" t="s">
        <v>1683</v>
      </c>
      <c r="C13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5" s="265">
        <f>VLOOKUP(Tabla3[[#This Row],[ID]],Campos[],3,0)</f>
        <v>12</v>
      </c>
      <c r="E1345" s="265">
        <f>VLOOKUP(Tabla3[[#This Row],[ID]],Campos[],5,0)</f>
        <v>13</v>
      </c>
      <c r="F1345" s="275" t="str">
        <f>MID(Tabla3[[#This Row],[ID]],1,3)</f>
        <v>HT4</v>
      </c>
    </row>
    <row r="1346" spans="1:6">
      <c r="A1346" s="274">
        <f>'0.Datos Contacto'!$C$3</f>
        <v>4101</v>
      </c>
      <c r="B1346" s="252" t="s">
        <v>1684</v>
      </c>
      <c r="C13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6" s="265">
        <f>VLOOKUP(Tabla3[[#This Row],[ID]],Campos[],3,0)</f>
        <v>12</v>
      </c>
      <c r="E1346" s="265">
        <f>VLOOKUP(Tabla3[[#This Row],[ID]],Campos[],5,0)</f>
        <v>14</v>
      </c>
      <c r="F1346" s="275" t="str">
        <f>MID(Tabla3[[#This Row],[ID]],1,3)</f>
        <v>HT4</v>
      </c>
    </row>
    <row r="1347" spans="1:6">
      <c r="A1347" s="274">
        <f>'0.Datos Contacto'!$C$3</f>
        <v>4101</v>
      </c>
      <c r="B1347" s="252" t="s">
        <v>1685</v>
      </c>
      <c r="C13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7" s="265">
        <f>VLOOKUP(Tabla3[[#This Row],[ID]],Campos[],3,0)</f>
        <v>12</v>
      </c>
      <c r="E1347" s="265">
        <f>VLOOKUP(Tabla3[[#This Row],[ID]],Campos[],5,0)</f>
        <v>15</v>
      </c>
      <c r="F1347" s="275" t="str">
        <f>MID(Tabla3[[#This Row],[ID]],1,3)</f>
        <v>HT4</v>
      </c>
    </row>
    <row r="1348" spans="1:6">
      <c r="A1348" s="274">
        <f>'0.Datos Contacto'!$C$3</f>
        <v>4101</v>
      </c>
      <c r="B1348" s="252" t="s">
        <v>1686</v>
      </c>
      <c r="C13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8" s="265">
        <f>VLOOKUP(Tabla3[[#This Row],[ID]],Campos[],3,0)</f>
        <v>12</v>
      </c>
      <c r="E1348" s="265">
        <f>VLOOKUP(Tabla3[[#This Row],[ID]],Campos[],5,0)</f>
        <v>16</v>
      </c>
      <c r="F1348" s="275" t="str">
        <f>MID(Tabla3[[#This Row],[ID]],1,3)</f>
        <v>HT4</v>
      </c>
    </row>
    <row r="1349" spans="1:6">
      <c r="A1349" s="274">
        <f>'0.Datos Contacto'!$C$3</f>
        <v>4101</v>
      </c>
      <c r="B1349" s="252" t="s">
        <v>1687</v>
      </c>
      <c r="C13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49" s="265">
        <f>VLOOKUP(Tabla3[[#This Row],[ID]],Campos[],3,0)</f>
        <v>12</v>
      </c>
      <c r="E1349" s="265">
        <f>VLOOKUP(Tabla3[[#This Row],[ID]],Campos[],5,0)</f>
        <v>17</v>
      </c>
      <c r="F1349" s="275" t="str">
        <f>MID(Tabla3[[#This Row],[ID]],1,3)</f>
        <v>HT4</v>
      </c>
    </row>
    <row r="1350" spans="1:6">
      <c r="A1350" s="274">
        <f>'0.Datos Contacto'!$C$3</f>
        <v>4101</v>
      </c>
      <c r="B1350" s="252" t="s">
        <v>1688</v>
      </c>
      <c r="C13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0" s="265">
        <f>VLOOKUP(Tabla3[[#This Row],[ID]],Campos[],3,0)</f>
        <v>12</v>
      </c>
      <c r="E1350" s="265">
        <f>VLOOKUP(Tabla3[[#This Row],[ID]],Campos[],5,0)</f>
        <v>18</v>
      </c>
      <c r="F1350" s="275" t="str">
        <f>MID(Tabla3[[#This Row],[ID]],1,3)</f>
        <v>HT4</v>
      </c>
    </row>
    <row r="1351" spans="1:6">
      <c r="A1351" s="274">
        <f>'0.Datos Contacto'!$C$3</f>
        <v>4101</v>
      </c>
      <c r="B1351" s="252" t="s">
        <v>1689</v>
      </c>
      <c r="C13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1" s="265">
        <f>VLOOKUP(Tabla3[[#This Row],[ID]],Campos[],3,0)</f>
        <v>12</v>
      </c>
      <c r="E1351" s="265">
        <f>VLOOKUP(Tabla3[[#This Row],[ID]],Campos[],5,0)</f>
        <v>19</v>
      </c>
      <c r="F1351" s="275" t="str">
        <f>MID(Tabla3[[#This Row],[ID]],1,3)</f>
        <v>HT4</v>
      </c>
    </row>
    <row r="1352" spans="1:6">
      <c r="A1352" s="274">
        <f>'0.Datos Contacto'!$C$3</f>
        <v>4101</v>
      </c>
      <c r="B1352" s="252" t="s">
        <v>1690</v>
      </c>
      <c r="C13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2" s="265">
        <f>VLOOKUP(Tabla3[[#This Row],[ID]],Campos[],3,0)</f>
        <v>12</v>
      </c>
      <c r="E1352" s="265">
        <f>VLOOKUP(Tabla3[[#This Row],[ID]],Campos[],5,0)</f>
        <v>20</v>
      </c>
      <c r="F1352" s="275" t="str">
        <f>MID(Tabla3[[#This Row],[ID]],1,3)</f>
        <v>HT4</v>
      </c>
    </row>
    <row r="1353" spans="1:6">
      <c r="A1353" s="274">
        <f>'0.Datos Contacto'!$C$3</f>
        <v>4101</v>
      </c>
      <c r="B1353" s="252" t="s">
        <v>1691</v>
      </c>
      <c r="C13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3" s="265">
        <f>VLOOKUP(Tabla3[[#This Row],[ID]],Campos[],3,0)</f>
        <v>12</v>
      </c>
      <c r="E1353" s="265">
        <f>VLOOKUP(Tabla3[[#This Row],[ID]],Campos[],5,0)</f>
        <v>21</v>
      </c>
      <c r="F1353" s="275" t="str">
        <f>MID(Tabla3[[#This Row],[ID]],1,3)</f>
        <v>HT4</v>
      </c>
    </row>
    <row r="1354" spans="1:6">
      <c r="A1354" s="274">
        <f>'0.Datos Contacto'!$C$3</f>
        <v>4101</v>
      </c>
      <c r="B1354" s="252" t="s">
        <v>1692</v>
      </c>
      <c r="C13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4" s="265">
        <f>VLOOKUP(Tabla3[[#This Row],[ID]],Campos[],3,0)</f>
        <v>12</v>
      </c>
      <c r="E1354" s="265">
        <f>VLOOKUP(Tabla3[[#This Row],[ID]],Campos[],5,0)</f>
        <v>22</v>
      </c>
      <c r="F1354" s="275" t="str">
        <f>MID(Tabla3[[#This Row],[ID]],1,3)</f>
        <v>HT4</v>
      </c>
    </row>
    <row r="1355" spans="1:6">
      <c r="A1355" s="274">
        <f>'0.Datos Contacto'!$C$3</f>
        <v>4101</v>
      </c>
      <c r="B1355" s="252" t="s">
        <v>1693</v>
      </c>
      <c r="C13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5" s="265">
        <f>VLOOKUP(Tabla3[[#This Row],[ID]],Campos[],3,0)</f>
        <v>12</v>
      </c>
      <c r="E1355" s="265">
        <f>VLOOKUP(Tabla3[[#This Row],[ID]],Campos[],5,0)</f>
        <v>23</v>
      </c>
      <c r="F1355" s="275" t="str">
        <f>MID(Tabla3[[#This Row],[ID]],1,3)</f>
        <v>HT4</v>
      </c>
    </row>
    <row r="1356" spans="1:6">
      <c r="A1356" s="274">
        <f>'0.Datos Contacto'!$C$3</f>
        <v>4101</v>
      </c>
      <c r="B1356" s="252" t="s">
        <v>1694</v>
      </c>
      <c r="C13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417531244.63</v>
      </c>
      <c r="D1356" s="265">
        <f>VLOOKUP(Tabla3[[#This Row],[ID]],Campos[],3,0)</f>
        <v>13</v>
      </c>
      <c r="E1356" s="265">
        <f>VLOOKUP(Tabla3[[#This Row],[ID]],Campos[],5,0)</f>
        <v>3</v>
      </c>
      <c r="F1356" s="275" t="str">
        <f>MID(Tabla3[[#This Row],[ID]],1,3)</f>
        <v>HT4</v>
      </c>
    </row>
    <row r="1357" spans="1:6">
      <c r="A1357" s="274">
        <f>'0.Datos Contacto'!$C$3</f>
        <v>4101</v>
      </c>
      <c r="B1357" s="252" t="s">
        <v>1695</v>
      </c>
      <c r="C13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7" s="265">
        <f>VLOOKUP(Tabla3[[#This Row],[ID]],Campos[],3,0)</f>
        <v>13</v>
      </c>
      <c r="E1357" s="265">
        <f>VLOOKUP(Tabla3[[#This Row],[ID]],Campos[],5,0)</f>
        <v>4</v>
      </c>
      <c r="F1357" s="275" t="str">
        <f>MID(Tabla3[[#This Row],[ID]],1,3)</f>
        <v>HT4</v>
      </c>
    </row>
    <row r="1358" spans="1:6">
      <c r="A1358" s="274">
        <f>'0.Datos Contacto'!$C$3</f>
        <v>4101</v>
      </c>
      <c r="B1358" s="252" t="s">
        <v>1696</v>
      </c>
      <c r="C13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58" s="265">
        <f>VLOOKUP(Tabla3[[#This Row],[ID]],Campos[],3,0)</f>
        <v>13</v>
      </c>
      <c r="E1358" s="265">
        <f>VLOOKUP(Tabla3[[#This Row],[ID]],Campos[],5,0)</f>
        <v>5</v>
      </c>
      <c r="F1358" s="275" t="str">
        <f>MID(Tabla3[[#This Row],[ID]],1,3)</f>
        <v>HT4</v>
      </c>
    </row>
    <row r="1359" spans="1:6">
      <c r="A1359" s="274">
        <f>'0.Datos Contacto'!$C$3</f>
        <v>4101</v>
      </c>
      <c r="B1359" s="252" t="s">
        <v>1697</v>
      </c>
      <c r="C13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14114098</v>
      </c>
      <c r="D1359" s="265">
        <f>VLOOKUP(Tabla3[[#This Row],[ID]],Campos[],3,0)</f>
        <v>13</v>
      </c>
      <c r="E1359" s="265">
        <f>VLOOKUP(Tabla3[[#This Row],[ID]],Campos[],5,0)</f>
        <v>6</v>
      </c>
      <c r="F1359" s="275" t="str">
        <f>MID(Tabla3[[#This Row],[ID]],1,3)</f>
        <v>HT4</v>
      </c>
    </row>
    <row r="1360" spans="1:6">
      <c r="A1360" s="274">
        <f>'0.Datos Contacto'!$C$3</f>
        <v>4101</v>
      </c>
      <c r="B1360" s="252" t="s">
        <v>1698</v>
      </c>
      <c r="C13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830853719.72000003</v>
      </c>
      <c r="D1360" s="265">
        <f>VLOOKUP(Tabla3[[#This Row],[ID]],Campos[],3,0)</f>
        <v>13</v>
      </c>
      <c r="E1360" s="265">
        <f>VLOOKUP(Tabla3[[#This Row],[ID]],Campos[],5,0)</f>
        <v>7</v>
      </c>
      <c r="F1360" s="275" t="str">
        <f>MID(Tabla3[[#This Row],[ID]],1,3)</f>
        <v>HT4</v>
      </c>
    </row>
    <row r="1361" spans="1:6">
      <c r="A1361" s="274">
        <f>'0.Datos Contacto'!$C$3</f>
        <v>4101</v>
      </c>
      <c r="B1361" s="252" t="s">
        <v>1699</v>
      </c>
      <c r="C13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1" s="265">
        <f>VLOOKUP(Tabla3[[#This Row],[ID]],Campos[],3,0)</f>
        <v>13</v>
      </c>
      <c r="E1361" s="265">
        <f>VLOOKUP(Tabla3[[#This Row],[ID]],Campos[],5,0)</f>
        <v>8</v>
      </c>
      <c r="F1361" s="275" t="str">
        <f>MID(Tabla3[[#This Row],[ID]],1,3)</f>
        <v>HT4</v>
      </c>
    </row>
    <row r="1362" spans="1:6">
      <c r="A1362" s="274">
        <f>'0.Datos Contacto'!$C$3</f>
        <v>4101</v>
      </c>
      <c r="B1362" s="252" t="s">
        <v>1700</v>
      </c>
      <c r="C13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2" s="265">
        <f>VLOOKUP(Tabla3[[#This Row],[ID]],Campos[],3,0)</f>
        <v>13</v>
      </c>
      <c r="E1362" s="265">
        <f>VLOOKUP(Tabla3[[#This Row],[ID]],Campos[],5,0)</f>
        <v>9</v>
      </c>
      <c r="F1362" s="275" t="str">
        <f>MID(Tabla3[[#This Row],[ID]],1,3)</f>
        <v>HT4</v>
      </c>
    </row>
    <row r="1363" spans="1:6">
      <c r="A1363" s="274">
        <f>'0.Datos Contacto'!$C$3</f>
        <v>4101</v>
      </c>
      <c r="B1363" s="252" t="s">
        <v>1701</v>
      </c>
      <c r="C13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570861232.25</v>
      </c>
      <c r="D1363" s="265">
        <f>VLOOKUP(Tabla3[[#This Row],[ID]],Campos[],3,0)</f>
        <v>13</v>
      </c>
      <c r="E1363" s="265">
        <f>VLOOKUP(Tabla3[[#This Row],[ID]],Campos[],5,0)</f>
        <v>10</v>
      </c>
      <c r="F1363" s="275" t="str">
        <f>MID(Tabla3[[#This Row],[ID]],1,3)</f>
        <v>HT4</v>
      </c>
    </row>
    <row r="1364" spans="1:6">
      <c r="A1364" s="274">
        <f>'0.Datos Contacto'!$C$3</f>
        <v>4101</v>
      </c>
      <c r="B1364" s="252" t="s">
        <v>1702</v>
      </c>
      <c r="C13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4" s="265">
        <f>VLOOKUP(Tabla3[[#This Row],[ID]],Campos[],3,0)</f>
        <v>13</v>
      </c>
      <c r="E1364" s="265">
        <f>VLOOKUP(Tabla3[[#This Row],[ID]],Campos[],5,0)</f>
        <v>11</v>
      </c>
      <c r="F1364" s="275" t="str">
        <f>MID(Tabla3[[#This Row],[ID]],1,3)</f>
        <v>HT4</v>
      </c>
    </row>
    <row r="1365" spans="1:6">
      <c r="A1365" s="274">
        <f>'0.Datos Contacto'!$C$3</f>
        <v>4101</v>
      </c>
      <c r="B1365" s="252" t="s">
        <v>1703</v>
      </c>
      <c r="C13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5" s="265">
        <f>VLOOKUP(Tabla3[[#This Row],[ID]],Campos[],3,0)</f>
        <v>13</v>
      </c>
      <c r="E1365" s="265">
        <f>VLOOKUP(Tabla3[[#This Row],[ID]],Campos[],5,0)</f>
        <v>12</v>
      </c>
      <c r="F1365" s="275" t="str">
        <f>MID(Tabla3[[#This Row],[ID]],1,3)</f>
        <v>HT4</v>
      </c>
    </row>
    <row r="1366" spans="1:6">
      <c r="A1366" s="274">
        <f>'0.Datos Contacto'!$C$3</f>
        <v>4101</v>
      </c>
      <c r="B1366" s="252" t="s">
        <v>1704</v>
      </c>
      <c r="C13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1366" s="265">
        <f>VLOOKUP(Tabla3[[#This Row],[ID]],Campos[],3,0)</f>
        <v>13</v>
      </c>
      <c r="E1366" s="265">
        <f>VLOOKUP(Tabla3[[#This Row],[ID]],Campos[],5,0)</f>
        <v>13</v>
      </c>
      <c r="F1366" s="275" t="str">
        <f>MID(Tabla3[[#This Row],[ID]],1,3)</f>
        <v>HT4</v>
      </c>
    </row>
    <row r="1367" spans="1:6">
      <c r="A1367" s="274">
        <f>'0.Datos Contacto'!$C$3</f>
        <v>4101</v>
      </c>
      <c r="B1367" s="252" t="s">
        <v>1705</v>
      </c>
      <c r="C13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7" s="265">
        <f>VLOOKUP(Tabla3[[#This Row],[ID]],Campos[],3,0)</f>
        <v>13</v>
      </c>
      <c r="E1367" s="265">
        <f>VLOOKUP(Tabla3[[#This Row],[ID]],Campos[],5,0)</f>
        <v>14</v>
      </c>
      <c r="F1367" s="275" t="str">
        <f>MID(Tabla3[[#This Row],[ID]],1,3)</f>
        <v>HT4</v>
      </c>
    </row>
    <row r="1368" spans="1:6">
      <c r="A1368" s="274">
        <f>'0.Datos Contacto'!$C$3</f>
        <v>4101</v>
      </c>
      <c r="B1368" s="252" t="s">
        <v>1706</v>
      </c>
      <c r="C13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8" s="265">
        <f>VLOOKUP(Tabla3[[#This Row],[ID]],Campos[],3,0)</f>
        <v>13</v>
      </c>
      <c r="E1368" s="265">
        <f>VLOOKUP(Tabla3[[#This Row],[ID]],Campos[],5,0)</f>
        <v>15</v>
      </c>
      <c r="F1368" s="275" t="str">
        <f>MID(Tabla3[[#This Row],[ID]],1,3)</f>
        <v>HT4</v>
      </c>
    </row>
    <row r="1369" spans="1:6">
      <c r="A1369" s="274">
        <f>'0.Datos Contacto'!$C$3</f>
        <v>4101</v>
      </c>
      <c r="B1369" s="252" t="s">
        <v>1707</v>
      </c>
      <c r="C13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69" s="265">
        <f>VLOOKUP(Tabla3[[#This Row],[ID]],Campos[],3,0)</f>
        <v>13</v>
      </c>
      <c r="E1369" s="265">
        <f>VLOOKUP(Tabla3[[#This Row],[ID]],Campos[],5,0)</f>
        <v>16</v>
      </c>
      <c r="F1369" s="275" t="str">
        <f>MID(Tabla3[[#This Row],[ID]],1,3)</f>
        <v>HT4</v>
      </c>
    </row>
    <row r="1370" spans="1:6">
      <c r="A1370" s="274">
        <f>'0.Datos Contacto'!$C$3</f>
        <v>4101</v>
      </c>
      <c r="B1370" s="252" t="s">
        <v>1708</v>
      </c>
      <c r="C13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0" s="265">
        <f>VLOOKUP(Tabla3[[#This Row],[ID]],Campos[],3,0)</f>
        <v>13</v>
      </c>
      <c r="E1370" s="265">
        <f>VLOOKUP(Tabla3[[#This Row],[ID]],Campos[],5,0)</f>
        <v>17</v>
      </c>
      <c r="F1370" s="275" t="str">
        <f>MID(Tabla3[[#This Row],[ID]],1,3)</f>
        <v>HT4</v>
      </c>
    </row>
    <row r="1371" spans="1:6">
      <c r="A1371" s="274">
        <f>'0.Datos Contacto'!$C$3</f>
        <v>4101</v>
      </c>
      <c r="B1371" s="252" t="s">
        <v>1709</v>
      </c>
      <c r="C13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1" s="265">
        <f>VLOOKUP(Tabla3[[#This Row],[ID]],Campos[],3,0)</f>
        <v>13</v>
      </c>
      <c r="E1371" s="265">
        <f>VLOOKUP(Tabla3[[#This Row],[ID]],Campos[],5,0)</f>
        <v>18</v>
      </c>
      <c r="F1371" s="275" t="str">
        <f>MID(Tabla3[[#This Row],[ID]],1,3)</f>
        <v>HT4</v>
      </c>
    </row>
    <row r="1372" spans="1:6">
      <c r="A1372" s="274">
        <f>'0.Datos Contacto'!$C$3</f>
        <v>4101</v>
      </c>
      <c r="B1372" s="252" t="s">
        <v>1710</v>
      </c>
      <c r="C13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2" s="265">
        <f>VLOOKUP(Tabla3[[#This Row],[ID]],Campos[],3,0)</f>
        <v>13</v>
      </c>
      <c r="E1372" s="265">
        <f>VLOOKUP(Tabla3[[#This Row],[ID]],Campos[],5,0)</f>
        <v>19</v>
      </c>
      <c r="F1372" s="275" t="str">
        <f>MID(Tabla3[[#This Row],[ID]],1,3)</f>
        <v>HT4</v>
      </c>
    </row>
    <row r="1373" spans="1:6">
      <c r="A1373" s="274">
        <f>'0.Datos Contacto'!$C$3</f>
        <v>4101</v>
      </c>
      <c r="B1373" s="252" t="s">
        <v>1711</v>
      </c>
      <c r="C13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3" s="265">
        <f>VLOOKUP(Tabla3[[#This Row],[ID]],Campos[],3,0)</f>
        <v>13</v>
      </c>
      <c r="E1373" s="265">
        <f>VLOOKUP(Tabla3[[#This Row],[ID]],Campos[],5,0)</f>
        <v>20</v>
      </c>
      <c r="F1373" s="275" t="str">
        <f>MID(Tabla3[[#This Row],[ID]],1,3)</f>
        <v>HT4</v>
      </c>
    </row>
    <row r="1374" spans="1:6">
      <c r="A1374" s="274">
        <f>'0.Datos Contacto'!$C$3</f>
        <v>4101</v>
      </c>
      <c r="B1374" s="252" t="s">
        <v>1712</v>
      </c>
      <c r="C13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4" s="265">
        <f>VLOOKUP(Tabla3[[#This Row],[ID]],Campos[],3,0)</f>
        <v>13</v>
      </c>
      <c r="E1374" s="265">
        <f>VLOOKUP(Tabla3[[#This Row],[ID]],Campos[],5,0)</f>
        <v>21</v>
      </c>
      <c r="F1374" s="275" t="str">
        <f>MID(Tabla3[[#This Row],[ID]],1,3)</f>
        <v>HT4</v>
      </c>
    </row>
    <row r="1375" spans="1:6">
      <c r="A1375" s="274">
        <f>'0.Datos Contacto'!$C$3</f>
        <v>4101</v>
      </c>
      <c r="B1375" s="252" t="s">
        <v>1713</v>
      </c>
      <c r="C13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5" s="265">
        <f>VLOOKUP(Tabla3[[#This Row],[ID]],Campos[],3,0)</f>
        <v>13</v>
      </c>
      <c r="E1375" s="265">
        <f>VLOOKUP(Tabla3[[#This Row],[ID]],Campos[],5,0)</f>
        <v>22</v>
      </c>
      <c r="F1375" s="275" t="str">
        <f>MID(Tabla3[[#This Row],[ID]],1,3)</f>
        <v>HT4</v>
      </c>
    </row>
    <row r="1376" spans="1:6">
      <c r="A1376" s="274">
        <f>'0.Datos Contacto'!$C$3</f>
        <v>4101</v>
      </c>
      <c r="B1376" s="252" t="s">
        <v>1714</v>
      </c>
      <c r="C13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2480882642.0599999</v>
      </c>
      <c r="D1376" s="265">
        <f>VLOOKUP(Tabla3[[#This Row],[ID]],Campos[],3,0)</f>
        <v>13</v>
      </c>
      <c r="E1376" s="265">
        <f>VLOOKUP(Tabla3[[#This Row],[ID]],Campos[],5,0)</f>
        <v>23</v>
      </c>
      <c r="F1376" s="275" t="str">
        <f>MID(Tabla3[[#This Row],[ID]],1,3)</f>
        <v>HT4</v>
      </c>
    </row>
    <row r="1377" spans="1:6">
      <c r="A1377" s="274">
        <f>'0.Datos Contacto'!$C$3</f>
        <v>4101</v>
      </c>
      <c r="B1377" s="252" t="s">
        <v>1715</v>
      </c>
      <c r="C13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417531244.63</v>
      </c>
      <c r="D1377" s="265">
        <f>VLOOKUP(Tabla3[[#This Row],[ID]],Campos[],3,0)</f>
        <v>14</v>
      </c>
      <c r="E1377" s="265">
        <f>VLOOKUP(Tabla3[[#This Row],[ID]],Campos[],5,0)</f>
        <v>3</v>
      </c>
      <c r="F1377" s="275" t="str">
        <f>MID(Tabla3[[#This Row],[ID]],1,3)</f>
        <v>HT4</v>
      </c>
    </row>
    <row r="1378" spans="1:6">
      <c r="A1378" s="274">
        <f>'0.Datos Contacto'!$C$3</f>
        <v>4101</v>
      </c>
      <c r="B1378" s="252" t="s">
        <v>1716</v>
      </c>
      <c r="C13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8" s="265">
        <f>VLOOKUP(Tabla3[[#This Row],[ID]],Campos[],3,0)</f>
        <v>14</v>
      </c>
      <c r="E1378" s="265">
        <f>VLOOKUP(Tabla3[[#This Row],[ID]],Campos[],5,0)</f>
        <v>4</v>
      </c>
      <c r="F1378" s="275" t="str">
        <f>MID(Tabla3[[#This Row],[ID]],1,3)</f>
        <v>HT4</v>
      </c>
    </row>
    <row r="1379" spans="1:6">
      <c r="A1379" s="274">
        <f>'0.Datos Contacto'!$C$3</f>
        <v>4101</v>
      </c>
      <c r="B1379" s="252" t="s">
        <v>1717</v>
      </c>
      <c r="C13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79" s="265">
        <f>VLOOKUP(Tabla3[[#This Row],[ID]],Campos[],3,0)</f>
        <v>14</v>
      </c>
      <c r="E1379" s="265">
        <f>VLOOKUP(Tabla3[[#This Row],[ID]],Campos[],5,0)</f>
        <v>5</v>
      </c>
      <c r="F1379" s="275" t="str">
        <f>MID(Tabla3[[#This Row],[ID]],1,3)</f>
        <v>HT4</v>
      </c>
    </row>
    <row r="1380" spans="1:6">
      <c r="A1380" s="274">
        <f>'0.Datos Contacto'!$C$3</f>
        <v>4101</v>
      </c>
      <c r="B1380" s="252" t="s">
        <v>1718</v>
      </c>
      <c r="C13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14114098</v>
      </c>
      <c r="D1380" s="265">
        <f>VLOOKUP(Tabla3[[#This Row],[ID]],Campos[],3,0)</f>
        <v>14</v>
      </c>
      <c r="E1380" s="265">
        <f>VLOOKUP(Tabla3[[#This Row],[ID]],Campos[],5,0)</f>
        <v>6</v>
      </c>
      <c r="F1380" s="275" t="str">
        <f>MID(Tabla3[[#This Row],[ID]],1,3)</f>
        <v>HT4</v>
      </c>
    </row>
    <row r="1381" spans="1:6">
      <c r="A1381" s="274">
        <f>'0.Datos Contacto'!$C$3</f>
        <v>4101</v>
      </c>
      <c r="B1381" s="252" t="s">
        <v>1719</v>
      </c>
      <c r="C13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830853719.72000003</v>
      </c>
      <c r="D1381" s="265">
        <f>VLOOKUP(Tabla3[[#This Row],[ID]],Campos[],3,0)</f>
        <v>14</v>
      </c>
      <c r="E1381" s="265">
        <f>VLOOKUP(Tabla3[[#This Row],[ID]],Campos[],5,0)</f>
        <v>7</v>
      </c>
      <c r="F1381" s="275" t="str">
        <f>MID(Tabla3[[#This Row],[ID]],1,3)</f>
        <v>HT4</v>
      </c>
    </row>
    <row r="1382" spans="1:6">
      <c r="A1382" s="274">
        <f>'0.Datos Contacto'!$C$3</f>
        <v>4101</v>
      </c>
      <c r="B1382" s="252" t="s">
        <v>1720</v>
      </c>
      <c r="C13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82" s="265">
        <f>VLOOKUP(Tabla3[[#This Row],[ID]],Campos[],3,0)</f>
        <v>14</v>
      </c>
      <c r="E1382" s="265">
        <f>VLOOKUP(Tabla3[[#This Row],[ID]],Campos[],5,0)</f>
        <v>8</v>
      </c>
      <c r="F1382" s="275" t="str">
        <f>MID(Tabla3[[#This Row],[ID]],1,3)</f>
        <v>HT4</v>
      </c>
    </row>
    <row r="1383" spans="1:6">
      <c r="A1383" s="274">
        <f>'0.Datos Contacto'!$C$3</f>
        <v>4101</v>
      </c>
      <c r="B1383" s="252" t="s">
        <v>1721</v>
      </c>
      <c r="C13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83" s="265">
        <f>VLOOKUP(Tabla3[[#This Row],[ID]],Campos[],3,0)</f>
        <v>14</v>
      </c>
      <c r="E1383" s="265">
        <f>VLOOKUP(Tabla3[[#This Row],[ID]],Campos[],5,0)</f>
        <v>9</v>
      </c>
      <c r="F1383" s="275" t="str">
        <f>MID(Tabla3[[#This Row],[ID]],1,3)</f>
        <v>HT4</v>
      </c>
    </row>
    <row r="1384" spans="1:6">
      <c r="A1384" s="274">
        <f>'0.Datos Contacto'!$C$3</f>
        <v>4101</v>
      </c>
      <c r="B1384" s="252" t="s">
        <v>1722</v>
      </c>
      <c r="C13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533624299.55000001</v>
      </c>
      <c r="D1384" s="265">
        <f>VLOOKUP(Tabla3[[#This Row],[ID]],Campos[],3,0)</f>
        <v>14</v>
      </c>
      <c r="E1384" s="265">
        <f>VLOOKUP(Tabla3[[#This Row],[ID]],Campos[],5,0)</f>
        <v>10</v>
      </c>
      <c r="F1384" s="275" t="str">
        <f>MID(Tabla3[[#This Row],[ID]],1,3)</f>
        <v>HT4</v>
      </c>
    </row>
    <row r="1385" spans="1:6">
      <c r="A1385" s="274">
        <f>'0.Datos Contacto'!$C$3</f>
        <v>4101</v>
      </c>
      <c r="B1385" s="252" t="s">
        <v>1723</v>
      </c>
      <c r="C13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85" s="265">
        <f>VLOOKUP(Tabla3[[#This Row],[ID]],Campos[],3,0)</f>
        <v>14</v>
      </c>
      <c r="E1385" s="265">
        <f>VLOOKUP(Tabla3[[#This Row],[ID]],Campos[],5,0)</f>
        <v>11</v>
      </c>
      <c r="F1385" s="275" t="str">
        <f>MID(Tabla3[[#This Row],[ID]],1,3)</f>
        <v>HT4</v>
      </c>
    </row>
    <row r="1386" spans="1:6">
      <c r="A1386" s="274">
        <f>'0.Datos Contacto'!$C$3</f>
        <v>4101</v>
      </c>
      <c r="B1386" s="252" t="s">
        <v>1724</v>
      </c>
      <c r="C13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86" s="265">
        <f>VLOOKUP(Tabla3[[#This Row],[ID]],Campos[],3,0)</f>
        <v>14</v>
      </c>
      <c r="E1386" s="265">
        <f>VLOOKUP(Tabla3[[#This Row],[ID]],Campos[],5,0)</f>
        <v>12</v>
      </c>
      <c r="F1386" s="275" t="str">
        <f>MID(Tabla3[[#This Row],[ID]],1,3)</f>
        <v>HT4</v>
      </c>
    </row>
    <row r="1387" spans="1:6">
      <c r="A1387" s="274">
        <f>'0.Datos Contacto'!$C$3</f>
        <v>4101</v>
      </c>
      <c r="B1387" s="252" t="s">
        <v>1725</v>
      </c>
      <c r="C13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1387" s="265">
        <f>VLOOKUP(Tabla3[[#This Row],[ID]],Campos[],3,0)</f>
        <v>14</v>
      </c>
      <c r="E1387" s="265">
        <f>VLOOKUP(Tabla3[[#This Row],[ID]],Campos[],5,0)</f>
        <v>13</v>
      </c>
      <c r="F1387" s="275" t="str">
        <f>MID(Tabla3[[#This Row],[ID]],1,3)</f>
        <v>HT4</v>
      </c>
    </row>
    <row r="1388" spans="1:6">
      <c r="A1388" s="274">
        <f>'0.Datos Contacto'!$C$3</f>
        <v>4101</v>
      </c>
      <c r="B1388" s="252" t="s">
        <v>1726</v>
      </c>
      <c r="C13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88" s="265">
        <f>VLOOKUP(Tabla3[[#This Row],[ID]],Campos[],3,0)</f>
        <v>14</v>
      </c>
      <c r="E1388" s="265">
        <f>VLOOKUP(Tabla3[[#This Row],[ID]],Campos[],5,0)</f>
        <v>14</v>
      </c>
      <c r="F1388" s="275" t="str">
        <f>MID(Tabla3[[#This Row],[ID]],1,3)</f>
        <v>HT4</v>
      </c>
    </row>
    <row r="1389" spans="1:6">
      <c r="A1389" s="274">
        <f>'0.Datos Contacto'!$C$3</f>
        <v>4101</v>
      </c>
      <c r="B1389" s="252" t="s">
        <v>1727</v>
      </c>
      <c r="C13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89" s="265">
        <f>VLOOKUP(Tabla3[[#This Row],[ID]],Campos[],3,0)</f>
        <v>14</v>
      </c>
      <c r="E1389" s="265">
        <f>VLOOKUP(Tabla3[[#This Row],[ID]],Campos[],5,0)</f>
        <v>15</v>
      </c>
      <c r="F1389" s="275" t="str">
        <f>MID(Tabla3[[#This Row],[ID]],1,3)</f>
        <v>HT4</v>
      </c>
    </row>
    <row r="1390" spans="1:6">
      <c r="A1390" s="274">
        <f>'0.Datos Contacto'!$C$3</f>
        <v>4101</v>
      </c>
      <c r="B1390" s="252" t="s">
        <v>1728</v>
      </c>
      <c r="C13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0" s="265">
        <f>VLOOKUP(Tabla3[[#This Row],[ID]],Campos[],3,0)</f>
        <v>14</v>
      </c>
      <c r="E1390" s="265">
        <f>VLOOKUP(Tabla3[[#This Row],[ID]],Campos[],5,0)</f>
        <v>16</v>
      </c>
      <c r="F1390" s="275" t="str">
        <f>MID(Tabla3[[#This Row],[ID]],1,3)</f>
        <v>HT4</v>
      </c>
    </row>
    <row r="1391" spans="1:6">
      <c r="A1391" s="274">
        <f>'0.Datos Contacto'!$C$3</f>
        <v>4101</v>
      </c>
      <c r="B1391" s="252" t="s">
        <v>1729</v>
      </c>
      <c r="C13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1" s="265">
        <f>VLOOKUP(Tabla3[[#This Row],[ID]],Campos[],3,0)</f>
        <v>14</v>
      </c>
      <c r="E1391" s="265">
        <f>VLOOKUP(Tabla3[[#This Row],[ID]],Campos[],5,0)</f>
        <v>17</v>
      </c>
      <c r="F1391" s="275" t="str">
        <f>MID(Tabla3[[#This Row],[ID]],1,3)</f>
        <v>HT4</v>
      </c>
    </row>
    <row r="1392" spans="1:6">
      <c r="A1392" s="274">
        <f>'0.Datos Contacto'!$C$3</f>
        <v>4101</v>
      </c>
      <c r="B1392" s="252" t="s">
        <v>1730</v>
      </c>
      <c r="C13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2" s="265">
        <f>VLOOKUP(Tabla3[[#This Row],[ID]],Campos[],3,0)</f>
        <v>14</v>
      </c>
      <c r="E1392" s="265">
        <f>VLOOKUP(Tabla3[[#This Row],[ID]],Campos[],5,0)</f>
        <v>18</v>
      </c>
      <c r="F1392" s="275" t="str">
        <f>MID(Tabla3[[#This Row],[ID]],1,3)</f>
        <v>HT4</v>
      </c>
    </row>
    <row r="1393" spans="1:6">
      <c r="A1393" s="274">
        <f>'0.Datos Contacto'!$C$3</f>
        <v>4101</v>
      </c>
      <c r="B1393" s="252" t="s">
        <v>1731</v>
      </c>
      <c r="C13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3" s="265">
        <f>VLOOKUP(Tabla3[[#This Row],[ID]],Campos[],3,0)</f>
        <v>14</v>
      </c>
      <c r="E1393" s="265">
        <f>VLOOKUP(Tabla3[[#This Row],[ID]],Campos[],5,0)</f>
        <v>19</v>
      </c>
      <c r="F1393" s="275" t="str">
        <f>MID(Tabla3[[#This Row],[ID]],1,3)</f>
        <v>HT4</v>
      </c>
    </row>
    <row r="1394" spans="1:6">
      <c r="A1394" s="274">
        <f>'0.Datos Contacto'!$C$3</f>
        <v>4101</v>
      </c>
      <c r="B1394" s="252" t="s">
        <v>1732</v>
      </c>
      <c r="C13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4" s="265">
        <f>VLOOKUP(Tabla3[[#This Row],[ID]],Campos[],3,0)</f>
        <v>14</v>
      </c>
      <c r="E1394" s="265">
        <f>VLOOKUP(Tabla3[[#This Row],[ID]],Campos[],5,0)</f>
        <v>20</v>
      </c>
      <c r="F1394" s="275" t="str">
        <f>MID(Tabla3[[#This Row],[ID]],1,3)</f>
        <v>HT4</v>
      </c>
    </row>
    <row r="1395" spans="1:6">
      <c r="A1395" s="274">
        <f>'0.Datos Contacto'!$C$3</f>
        <v>4101</v>
      </c>
      <c r="B1395" s="252" t="s">
        <v>1733</v>
      </c>
      <c r="C13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5" s="265">
        <f>VLOOKUP(Tabla3[[#This Row],[ID]],Campos[],3,0)</f>
        <v>14</v>
      </c>
      <c r="E1395" s="265">
        <f>VLOOKUP(Tabla3[[#This Row],[ID]],Campos[],5,0)</f>
        <v>21</v>
      </c>
      <c r="F1395" s="275" t="str">
        <f>MID(Tabla3[[#This Row],[ID]],1,3)</f>
        <v>HT4</v>
      </c>
    </row>
    <row r="1396" spans="1:6">
      <c r="A1396" s="274">
        <f>'0.Datos Contacto'!$C$3</f>
        <v>4101</v>
      </c>
      <c r="B1396" s="252" t="s">
        <v>1734</v>
      </c>
      <c r="C13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6" s="265">
        <f>VLOOKUP(Tabla3[[#This Row],[ID]],Campos[],3,0)</f>
        <v>14</v>
      </c>
      <c r="E1396" s="265">
        <f>VLOOKUP(Tabla3[[#This Row],[ID]],Campos[],5,0)</f>
        <v>22</v>
      </c>
      <c r="F1396" s="275" t="str">
        <f>MID(Tabla3[[#This Row],[ID]],1,3)</f>
        <v>HT4</v>
      </c>
    </row>
    <row r="1397" spans="1:6">
      <c r="A1397" s="274">
        <f>'0.Datos Contacto'!$C$3</f>
        <v>4101</v>
      </c>
      <c r="B1397" s="252" t="s">
        <v>1735</v>
      </c>
      <c r="C13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2443645709.3599997</v>
      </c>
      <c r="D1397" s="265">
        <f>VLOOKUP(Tabla3[[#This Row],[ID]],Campos[],3,0)</f>
        <v>14</v>
      </c>
      <c r="E1397" s="265">
        <f>VLOOKUP(Tabla3[[#This Row],[ID]],Campos[],5,0)</f>
        <v>23</v>
      </c>
      <c r="F1397" s="275" t="str">
        <f>MID(Tabla3[[#This Row],[ID]],1,3)</f>
        <v>HT4</v>
      </c>
    </row>
    <row r="1398" spans="1:6">
      <c r="A1398" s="274">
        <f>'0.Datos Contacto'!$C$3</f>
        <v>4101</v>
      </c>
      <c r="B1398" s="252" t="s">
        <v>1736</v>
      </c>
      <c r="C13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8" s="265">
        <f>VLOOKUP(Tabla3[[#This Row],[ID]],Campos[],3,0)</f>
        <v>15</v>
      </c>
      <c r="E1398" s="265">
        <f>VLOOKUP(Tabla3[[#This Row],[ID]],Campos[],5,0)</f>
        <v>3</v>
      </c>
      <c r="F1398" s="275" t="str">
        <f>MID(Tabla3[[#This Row],[ID]],1,3)</f>
        <v>HT4</v>
      </c>
    </row>
    <row r="1399" spans="1:6">
      <c r="A1399" s="274">
        <f>'0.Datos Contacto'!$C$3</f>
        <v>4101</v>
      </c>
      <c r="B1399" s="252" t="s">
        <v>1737</v>
      </c>
      <c r="C13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399" s="265">
        <f>VLOOKUP(Tabla3[[#This Row],[ID]],Campos[],3,0)</f>
        <v>15</v>
      </c>
      <c r="E1399" s="265">
        <f>VLOOKUP(Tabla3[[#This Row],[ID]],Campos[],5,0)</f>
        <v>4</v>
      </c>
      <c r="F1399" s="275" t="str">
        <f>MID(Tabla3[[#This Row],[ID]],1,3)</f>
        <v>HT4</v>
      </c>
    </row>
    <row r="1400" spans="1:6">
      <c r="A1400" s="274">
        <f>'0.Datos Contacto'!$C$3</f>
        <v>4101</v>
      </c>
      <c r="B1400" s="252" t="s">
        <v>1738</v>
      </c>
      <c r="C14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0" s="265">
        <f>VLOOKUP(Tabla3[[#This Row],[ID]],Campos[],3,0)</f>
        <v>15</v>
      </c>
      <c r="E1400" s="265">
        <f>VLOOKUP(Tabla3[[#This Row],[ID]],Campos[],5,0)</f>
        <v>5</v>
      </c>
      <c r="F1400" s="275" t="str">
        <f>MID(Tabla3[[#This Row],[ID]],1,3)</f>
        <v>HT4</v>
      </c>
    </row>
    <row r="1401" spans="1:6">
      <c r="A1401" s="274">
        <f>'0.Datos Contacto'!$C$3</f>
        <v>4101</v>
      </c>
      <c r="B1401" s="252" t="s">
        <v>1739</v>
      </c>
      <c r="C14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1" s="265">
        <f>VLOOKUP(Tabla3[[#This Row],[ID]],Campos[],3,0)</f>
        <v>15</v>
      </c>
      <c r="E1401" s="265">
        <f>VLOOKUP(Tabla3[[#This Row],[ID]],Campos[],5,0)</f>
        <v>6</v>
      </c>
      <c r="F1401" s="275" t="str">
        <f>MID(Tabla3[[#This Row],[ID]],1,3)</f>
        <v>HT4</v>
      </c>
    </row>
    <row r="1402" spans="1:6">
      <c r="A1402" s="274">
        <f>'0.Datos Contacto'!$C$3</f>
        <v>4101</v>
      </c>
      <c r="B1402" s="252" t="s">
        <v>1740</v>
      </c>
      <c r="C14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2" s="265">
        <f>VLOOKUP(Tabla3[[#This Row],[ID]],Campos[],3,0)</f>
        <v>15</v>
      </c>
      <c r="E1402" s="265">
        <f>VLOOKUP(Tabla3[[#This Row],[ID]],Campos[],5,0)</f>
        <v>7</v>
      </c>
      <c r="F1402" s="275" t="str">
        <f>MID(Tabla3[[#This Row],[ID]],1,3)</f>
        <v>HT4</v>
      </c>
    </row>
    <row r="1403" spans="1:6">
      <c r="A1403" s="274">
        <f>'0.Datos Contacto'!$C$3</f>
        <v>4101</v>
      </c>
      <c r="B1403" s="252" t="s">
        <v>1741</v>
      </c>
      <c r="C14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3" s="265">
        <f>VLOOKUP(Tabla3[[#This Row],[ID]],Campos[],3,0)</f>
        <v>15</v>
      </c>
      <c r="E1403" s="265">
        <f>VLOOKUP(Tabla3[[#This Row],[ID]],Campos[],5,0)</f>
        <v>8</v>
      </c>
      <c r="F1403" s="275" t="str">
        <f>MID(Tabla3[[#This Row],[ID]],1,3)</f>
        <v>HT4</v>
      </c>
    </row>
    <row r="1404" spans="1:6">
      <c r="A1404" s="274">
        <f>'0.Datos Contacto'!$C$3</f>
        <v>4101</v>
      </c>
      <c r="B1404" s="252" t="s">
        <v>1742</v>
      </c>
      <c r="C14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4" s="265">
        <f>VLOOKUP(Tabla3[[#This Row],[ID]],Campos[],3,0)</f>
        <v>15</v>
      </c>
      <c r="E1404" s="265">
        <f>VLOOKUP(Tabla3[[#This Row],[ID]],Campos[],5,0)</f>
        <v>9</v>
      </c>
      <c r="F1404" s="275" t="str">
        <f>MID(Tabla3[[#This Row],[ID]],1,3)</f>
        <v>HT4</v>
      </c>
    </row>
    <row r="1405" spans="1:6">
      <c r="A1405" s="274">
        <f>'0.Datos Contacto'!$C$3</f>
        <v>4101</v>
      </c>
      <c r="B1405" s="252" t="s">
        <v>1743</v>
      </c>
      <c r="C14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5" s="265">
        <f>VLOOKUP(Tabla3[[#This Row],[ID]],Campos[],3,0)</f>
        <v>15</v>
      </c>
      <c r="E1405" s="265">
        <f>VLOOKUP(Tabla3[[#This Row],[ID]],Campos[],5,0)</f>
        <v>10</v>
      </c>
      <c r="F1405" s="275" t="str">
        <f>MID(Tabla3[[#This Row],[ID]],1,3)</f>
        <v>HT4</v>
      </c>
    </row>
    <row r="1406" spans="1:6">
      <c r="A1406" s="274">
        <f>'0.Datos Contacto'!$C$3</f>
        <v>4101</v>
      </c>
      <c r="B1406" s="252" t="s">
        <v>1744</v>
      </c>
      <c r="C14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6" s="265">
        <f>VLOOKUP(Tabla3[[#This Row],[ID]],Campos[],3,0)</f>
        <v>15</v>
      </c>
      <c r="E1406" s="265">
        <f>VLOOKUP(Tabla3[[#This Row],[ID]],Campos[],5,0)</f>
        <v>11</v>
      </c>
      <c r="F1406" s="275" t="str">
        <f>MID(Tabla3[[#This Row],[ID]],1,3)</f>
        <v>HT4</v>
      </c>
    </row>
    <row r="1407" spans="1:6">
      <c r="A1407" s="274">
        <f>'0.Datos Contacto'!$C$3</f>
        <v>4101</v>
      </c>
      <c r="B1407" s="252" t="s">
        <v>1745</v>
      </c>
      <c r="C14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7" s="265">
        <f>VLOOKUP(Tabla3[[#This Row],[ID]],Campos[],3,0)</f>
        <v>15</v>
      </c>
      <c r="E1407" s="265">
        <f>VLOOKUP(Tabla3[[#This Row],[ID]],Campos[],5,0)</f>
        <v>12</v>
      </c>
      <c r="F1407" s="275" t="str">
        <f>MID(Tabla3[[#This Row],[ID]],1,3)</f>
        <v>HT4</v>
      </c>
    </row>
    <row r="1408" spans="1:6">
      <c r="A1408" s="274">
        <f>'0.Datos Contacto'!$C$3</f>
        <v>4101</v>
      </c>
      <c r="B1408" s="252" t="s">
        <v>1746</v>
      </c>
      <c r="C14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8" s="265">
        <f>VLOOKUP(Tabla3[[#This Row],[ID]],Campos[],3,0)</f>
        <v>15</v>
      </c>
      <c r="E1408" s="265">
        <f>VLOOKUP(Tabla3[[#This Row],[ID]],Campos[],5,0)</f>
        <v>13</v>
      </c>
      <c r="F1408" s="275" t="str">
        <f>MID(Tabla3[[#This Row],[ID]],1,3)</f>
        <v>HT4</v>
      </c>
    </row>
    <row r="1409" spans="1:6">
      <c r="A1409" s="274">
        <f>'0.Datos Contacto'!$C$3</f>
        <v>4101</v>
      </c>
      <c r="B1409" s="252" t="s">
        <v>1747</v>
      </c>
      <c r="C14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09" s="265">
        <f>VLOOKUP(Tabla3[[#This Row],[ID]],Campos[],3,0)</f>
        <v>15</v>
      </c>
      <c r="E1409" s="265">
        <f>VLOOKUP(Tabla3[[#This Row],[ID]],Campos[],5,0)</f>
        <v>14</v>
      </c>
      <c r="F1409" s="275" t="str">
        <f>MID(Tabla3[[#This Row],[ID]],1,3)</f>
        <v>HT4</v>
      </c>
    </row>
    <row r="1410" spans="1:6">
      <c r="A1410" s="274">
        <f>'0.Datos Contacto'!$C$3</f>
        <v>4101</v>
      </c>
      <c r="B1410" s="252" t="s">
        <v>1748</v>
      </c>
      <c r="C14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0" s="265">
        <f>VLOOKUP(Tabla3[[#This Row],[ID]],Campos[],3,0)</f>
        <v>15</v>
      </c>
      <c r="E1410" s="265">
        <f>VLOOKUP(Tabla3[[#This Row],[ID]],Campos[],5,0)</f>
        <v>15</v>
      </c>
      <c r="F1410" s="275" t="str">
        <f>MID(Tabla3[[#This Row],[ID]],1,3)</f>
        <v>HT4</v>
      </c>
    </row>
    <row r="1411" spans="1:6">
      <c r="A1411" s="274">
        <f>'0.Datos Contacto'!$C$3</f>
        <v>4101</v>
      </c>
      <c r="B1411" s="252" t="s">
        <v>1749</v>
      </c>
      <c r="C14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1" s="265">
        <f>VLOOKUP(Tabla3[[#This Row],[ID]],Campos[],3,0)</f>
        <v>15</v>
      </c>
      <c r="E1411" s="265">
        <f>VLOOKUP(Tabla3[[#This Row],[ID]],Campos[],5,0)</f>
        <v>16</v>
      </c>
      <c r="F1411" s="275" t="str">
        <f>MID(Tabla3[[#This Row],[ID]],1,3)</f>
        <v>HT4</v>
      </c>
    </row>
    <row r="1412" spans="1:6">
      <c r="A1412" s="274">
        <f>'0.Datos Contacto'!$C$3</f>
        <v>4101</v>
      </c>
      <c r="B1412" s="252" t="s">
        <v>1750</v>
      </c>
      <c r="C14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2" s="265">
        <f>VLOOKUP(Tabla3[[#This Row],[ID]],Campos[],3,0)</f>
        <v>15</v>
      </c>
      <c r="E1412" s="265">
        <f>VLOOKUP(Tabla3[[#This Row],[ID]],Campos[],5,0)</f>
        <v>17</v>
      </c>
      <c r="F1412" s="275" t="str">
        <f>MID(Tabla3[[#This Row],[ID]],1,3)</f>
        <v>HT4</v>
      </c>
    </row>
    <row r="1413" spans="1:6">
      <c r="A1413" s="274">
        <f>'0.Datos Contacto'!$C$3</f>
        <v>4101</v>
      </c>
      <c r="B1413" s="252" t="s">
        <v>1751</v>
      </c>
      <c r="C14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3" s="265">
        <f>VLOOKUP(Tabla3[[#This Row],[ID]],Campos[],3,0)</f>
        <v>15</v>
      </c>
      <c r="E1413" s="265">
        <f>VLOOKUP(Tabla3[[#This Row],[ID]],Campos[],5,0)</f>
        <v>18</v>
      </c>
      <c r="F1413" s="275" t="str">
        <f>MID(Tabla3[[#This Row],[ID]],1,3)</f>
        <v>HT4</v>
      </c>
    </row>
    <row r="1414" spans="1:6">
      <c r="A1414" s="274">
        <f>'0.Datos Contacto'!$C$3</f>
        <v>4101</v>
      </c>
      <c r="B1414" s="252" t="s">
        <v>1752</v>
      </c>
      <c r="C14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4" s="265">
        <f>VLOOKUP(Tabla3[[#This Row],[ID]],Campos[],3,0)</f>
        <v>15</v>
      </c>
      <c r="E1414" s="265">
        <f>VLOOKUP(Tabla3[[#This Row],[ID]],Campos[],5,0)</f>
        <v>19</v>
      </c>
      <c r="F1414" s="275" t="str">
        <f>MID(Tabla3[[#This Row],[ID]],1,3)</f>
        <v>HT4</v>
      </c>
    </row>
    <row r="1415" spans="1:6">
      <c r="A1415" s="274">
        <f>'0.Datos Contacto'!$C$3</f>
        <v>4101</v>
      </c>
      <c r="B1415" s="252" t="s">
        <v>1753</v>
      </c>
      <c r="C14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5" s="265">
        <f>VLOOKUP(Tabla3[[#This Row],[ID]],Campos[],3,0)</f>
        <v>15</v>
      </c>
      <c r="E1415" s="265">
        <f>VLOOKUP(Tabla3[[#This Row],[ID]],Campos[],5,0)</f>
        <v>20</v>
      </c>
      <c r="F1415" s="275" t="str">
        <f>MID(Tabla3[[#This Row],[ID]],1,3)</f>
        <v>HT4</v>
      </c>
    </row>
    <row r="1416" spans="1:6">
      <c r="A1416" s="274">
        <f>'0.Datos Contacto'!$C$3</f>
        <v>4101</v>
      </c>
      <c r="B1416" s="252" t="s">
        <v>1754</v>
      </c>
      <c r="C14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6" s="265">
        <f>VLOOKUP(Tabla3[[#This Row],[ID]],Campos[],3,0)</f>
        <v>15</v>
      </c>
      <c r="E1416" s="265">
        <f>VLOOKUP(Tabla3[[#This Row],[ID]],Campos[],5,0)</f>
        <v>21</v>
      </c>
      <c r="F1416" s="275" t="str">
        <f>MID(Tabla3[[#This Row],[ID]],1,3)</f>
        <v>HT4</v>
      </c>
    </row>
    <row r="1417" spans="1:6">
      <c r="A1417" s="274">
        <f>'0.Datos Contacto'!$C$3</f>
        <v>4101</v>
      </c>
      <c r="B1417" s="252" t="s">
        <v>1755</v>
      </c>
      <c r="C14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7" s="265">
        <f>VLOOKUP(Tabla3[[#This Row],[ID]],Campos[],3,0)</f>
        <v>15</v>
      </c>
      <c r="E1417" s="265">
        <f>VLOOKUP(Tabla3[[#This Row],[ID]],Campos[],5,0)</f>
        <v>22</v>
      </c>
      <c r="F1417" s="275" t="str">
        <f>MID(Tabla3[[#This Row],[ID]],1,3)</f>
        <v>HT4</v>
      </c>
    </row>
    <row r="1418" spans="1:6">
      <c r="A1418" s="274">
        <f>'0.Datos Contacto'!$C$3</f>
        <v>4101</v>
      </c>
      <c r="B1418" s="252" t="s">
        <v>1756</v>
      </c>
      <c r="C14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8" s="265">
        <f>VLOOKUP(Tabla3[[#This Row],[ID]],Campos[],3,0)</f>
        <v>15</v>
      </c>
      <c r="E1418" s="265">
        <f>VLOOKUP(Tabla3[[#This Row],[ID]],Campos[],5,0)</f>
        <v>23</v>
      </c>
      <c r="F1418" s="275" t="str">
        <f>MID(Tabla3[[#This Row],[ID]],1,3)</f>
        <v>HT4</v>
      </c>
    </row>
    <row r="1419" spans="1:6">
      <c r="A1419" s="274">
        <f>'0.Datos Contacto'!$C$3</f>
        <v>4101</v>
      </c>
      <c r="B1419" s="252" t="s">
        <v>1757</v>
      </c>
      <c r="C14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19" s="265">
        <f>VLOOKUP(Tabla3[[#This Row],[ID]],Campos[],3,0)</f>
        <v>16</v>
      </c>
      <c r="E1419" s="265">
        <f>VLOOKUP(Tabla3[[#This Row],[ID]],Campos[],5,0)</f>
        <v>3</v>
      </c>
      <c r="F1419" s="275" t="str">
        <f>MID(Tabla3[[#This Row],[ID]],1,3)</f>
        <v>HT4</v>
      </c>
    </row>
    <row r="1420" spans="1:6">
      <c r="A1420" s="274">
        <f>'0.Datos Contacto'!$C$3</f>
        <v>4101</v>
      </c>
      <c r="B1420" s="252" t="s">
        <v>1758</v>
      </c>
      <c r="C14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0" s="265">
        <f>VLOOKUP(Tabla3[[#This Row],[ID]],Campos[],3,0)</f>
        <v>16</v>
      </c>
      <c r="E1420" s="265">
        <f>VLOOKUP(Tabla3[[#This Row],[ID]],Campos[],5,0)</f>
        <v>4</v>
      </c>
      <c r="F1420" s="275" t="str">
        <f>MID(Tabla3[[#This Row],[ID]],1,3)</f>
        <v>HT4</v>
      </c>
    </row>
    <row r="1421" spans="1:6">
      <c r="A1421" s="274">
        <f>'0.Datos Contacto'!$C$3</f>
        <v>4101</v>
      </c>
      <c r="B1421" s="252" t="s">
        <v>1759</v>
      </c>
      <c r="C14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1" s="265">
        <f>VLOOKUP(Tabla3[[#This Row],[ID]],Campos[],3,0)</f>
        <v>16</v>
      </c>
      <c r="E1421" s="265">
        <f>VLOOKUP(Tabla3[[#This Row],[ID]],Campos[],5,0)</f>
        <v>5</v>
      </c>
      <c r="F1421" s="275" t="str">
        <f>MID(Tabla3[[#This Row],[ID]],1,3)</f>
        <v>HT4</v>
      </c>
    </row>
    <row r="1422" spans="1:6">
      <c r="A1422" s="274">
        <f>'0.Datos Contacto'!$C$3</f>
        <v>4101</v>
      </c>
      <c r="B1422" s="252" t="s">
        <v>1760</v>
      </c>
      <c r="C14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2" s="265">
        <f>VLOOKUP(Tabla3[[#This Row],[ID]],Campos[],3,0)</f>
        <v>16</v>
      </c>
      <c r="E1422" s="265">
        <f>VLOOKUP(Tabla3[[#This Row],[ID]],Campos[],5,0)</f>
        <v>6</v>
      </c>
      <c r="F1422" s="275" t="str">
        <f>MID(Tabla3[[#This Row],[ID]],1,3)</f>
        <v>HT4</v>
      </c>
    </row>
    <row r="1423" spans="1:6">
      <c r="A1423" s="274">
        <f>'0.Datos Contacto'!$C$3</f>
        <v>4101</v>
      </c>
      <c r="B1423" s="252" t="s">
        <v>1761</v>
      </c>
      <c r="C14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3" s="265">
        <f>VLOOKUP(Tabla3[[#This Row],[ID]],Campos[],3,0)</f>
        <v>16</v>
      </c>
      <c r="E1423" s="265">
        <f>VLOOKUP(Tabla3[[#This Row],[ID]],Campos[],5,0)</f>
        <v>7</v>
      </c>
      <c r="F1423" s="275" t="str">
        <f>MID(Tabla3[[#This Row],[ID]],1,3)</f>
        <v>HT4</v>
      </c>
    </row>
    <row r="1424" spans="1:6">
      <c r="A1424" s="274">
        <f>'0.Datos Contacto'!$C$3</f>
        <v>4101</v>
      </c>
      <c r="B1424" s="252" t="s">
        <v>1762</v>
      </c>
      <c r="C14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4" s="265">
        <f>VLOOKUP(Tabla3[[#This Row],[ID]],Campos[],3,0)</f>
        <v>16</v>
      </c>
      <c r="E1424" s="265">
        <f>VLOOKUP(Tabla3[[#This Row],[ID]],Campos[],5,0)</f>
        <v>8</v>
      </c>
      <c r="F1424" s="275" t="str">
        <f>MID(Tabla3[[#This Row],[ID]],1,3)</f>
        <v>HT4</v>
      </c>
    </row>
    <row r="1425" spans="1:6">
      <c r="A1425" s="274">
        <f>'0.Datos Contacto'!$C$3</f>
        <v>4101</v>
      </c>
      <c r="B1425" s="252" t="s">
        <v>1763</v>
      </c>
      <c r="C14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5" s="265">
        <f>VLOOKUP(Tabla3[[#This Row],[ID]],Campos[],3,0)</f>
        <v>16</v>
      </c>
      <c r="E1425" s="265">
        <f>VLOOKUP(Tabla3[[#This Row],[ID]],Campos[],5,0)</f>
        <v>9</v>
      </c>
      <c r="F1425" s="275" t="str">
        <f>MID(Tabla3[[#This Row],[ID]],1,3)</f>
        <v>HT4</v>
      </c>
    </row>
    <row r="1426" spans="1:6">
      <c r="A1426" s="274">
        <f>'0.Datos Contacto'!$C$3</f>
        <v>4101</v>
      </c>
      <c r="B1426" s="252" t="s">
        <v>1764</v>
      </c>
      <c r="C14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6" s="265">
        <f>VLOOKUP(Tabla3[[#This Row],[ID]],Campos[],3,0)</f>
        <v>16</v>
      </c>
      <c r="E1426" s="265">
        <f>VLOOKUP(Tabla3[[#This Row],[ID]],Campos[],5,0)</f>
        <v>10</v>
      </c>
      <c r="F1426" s="275" t="str">
        <f>MID(Tabla3[[#This Row],[ID]],1,3)</f>
        <v>HT4</v>
      </c>
    </row>
    <row r="1427" spans="1:6">
      <c r="A1427" s="274">
        <f>'0.Datos Contacto'!$C$3</f>
        <v>4101</v>
      </c>
      <c r="B1427" s="252" t="s">
        <v>1765</v>
      </c>
      <c r="C14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7" s="265">
        <f>VLOOKUP(Tabla3[[#This Row],[ID]],Campos[],3,0)</f>
        <v>16</v>
      </c>
      <c r="E1427" s="265">
        <f>VLOOKUP(Tabla3[[#This Row],[ID]],Campos[],5,0)</f>
        <v>11</v>
      </c>
      <c r="F1427" s="275" t="str">
        <f>MID(Tabla3[[#This Row],[ID]],1,3)</f>
        <v>HT4</v>
      </c>
    </row>
    <row r="1428" spans="1:6">
      <c r="A1428" s="274">
        <f>'0.Datos Contacto'!$C$3</f>
        <v>4101</v>
      </c>
      <c r="B1428" s="252" t="s">
        <v>1766</v>
      </c>
      <c r="C14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8" s="265">
        <f>VLOOKUP(Tabla3[[#This Row],[ID]],Campos[],3,0)</f>
        <v>16</v>
      </c>
      <c r="E1428" s="265">
        <f>VLOOKUP(Tabla3[[#This Row],[ID]],Campos[],5,0)</f>
        <v>12</v>
      </c>
      <c r="F1428" s="275" t="str">
        <f>MID(Tabla3[[#This Row],[ID]],1,3)</f>
        <v>HT4</v>
      </c>
    </row>
    <row r="1429" spans="1:6">
      <c r="A1429" s="274">
        <f>'0.Datos Contacto'!$C$3</f>
        <v>4101</v>
      </c>
      <c r="B1429" s="252" t="s">
        <v>1767</v>
      </c>
      <c r="C14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29" s="265">
        <f>VLOOKUP(Tabla3[[#This Row],[ID]],Campos[],3,0)</f>
        <v>16</v>
      </c>
      <c r="E1429" s="265">
        <f>VLOOKUP(Tabla3[[#This Row],[ID]],Campos[],5,0)</f>
        <v>13</v>
      </c>
      <c r="F1429" s="275" t="str">
        <f>MID(Tabla3[[#This Row],[ID]],1,3)</f>
        <v>HT4</v>
      </c>
    </row>
    <row r="1430" spans="1:6">
      <c r="A1430" s="274">
        <f>'0.Datos Contacto'!$C$3</f>
        <v>4101</v>
      </c>
      <c r="B1430" s="252" t="s">
        <v>1768</v>
      </c>
      <c r="C14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0" s="265">
        <f>VLOOKUP(Tabla3[[#This Row],[ID]],Campos[],3,0)</f>
        <v>16</v>
      </c>
      <c r="E1430" s="265">
        <f>VLOOKUP(Tabla3[[#This Row],[ID]],Campos[],5,0)</f>
        <v>14</v>
      </c>
      <c r="F1430" s="275" t="str">
        <f>MID(Tabla3[[#This Row],[ID]],1,3)</f>
        <v>HT4</v>
      </c>
    </row>
    <row r="1431" spans="1:6">
      <c r="A1431" s="274">
        <f>'0.Datos Contacto'!$C$3</f>
        <v>4101</v>
      </c>
      <c r="B1431" s="252" t="s">
        <v>1769</v>
      </c>
      <c r="C14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1" s="265">
        <f>VLOOKUP(Tabla3[[#This Row],[ID]],Campos[],3,0)</f>
        <v>16</v>
      </c>
      <c r="E1431" s="265">
        <f>VLOOKUP(Tabla3[[#This Row],[ID]],Campos[],5,0)</f>
        <v>15</v>
      </c>
      <c r="F1431" s="275" t="str">
        <f>MID(Tabla3[[#This Row],[ID]],1,3)</f>
        <v>HT4</v>
      </c>
    </row>
    <row r="1432" spans="1:6">
      <c r="A1432" s="274">
        <f>'0.Datos Contacto'!$C$3</f>
        <v>4101</v>
      </c>
      <c r="B1432" s="252" t="s">
        <v>1770</v>
      </c>
      <c r="C14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2" s="265">
        <f>VLOOKUP(Tabla3[[#This Row],[ID]],Campos[],3,0)</f>
        <v>16</v>
      </c>
      <c r="E1432" s="265">
        <f>VLOOKUP(Tabla3[[#This Row],[ID]],Campos[],5,0)</f>
        <v>16</v>
      </c>
      <c r="F1432" s="275" t="str">
        <f>MID(Tabla3[[#This Row],[ID]],1,3)</f>
        <v>HT4</v>
      </c>
    </row>
    <row r="1433" spans="1:6">
      <c r="A1433" s="274">
        <f>'0.Datos Contacto'!$C$3</f>
        <v>4101</v>
      </c>
      <c r="B1433" s="252" t="s">
        <v>1771</v>
      </c>
      <c r="C14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3" s="265">
        <f>VLOOKUP(Tabla3[[#This Row],[ID]],Campos[],3,0)</f>
        <v>16</v>
      </c>
      <c r="E1433" s="265">
        <f>VLOOKUP(Tabla3[[#This Row],[ID]],Campos[],5,0)</f>
        <v>17</v>
      </c>
      <c r="F1433" s="275" t="str">
        <f>MID(Tabla3[[#This Row],[ID]],1,3)</f>
        <v>HT4</v>
      </c>
    </row>
    <row r="1434" spans="1:6">
      <c r="A1434" s="274">
        <f>'0.Datos Contacto'!$C$3</f>
        <v>4101</v>
      </c>
      <c r="B1434" s="252" t="s">
        <v>1772</v>
      </c>
      <c r="C14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4" s="265">
        <f>VLOOKUP(Tabla3[[#This Row],[ID]],Campos[],3,0)</f>
        <v>16</v>
      </c>
      <c r="E1434" s="265">
        <f>VLOOKUP(Tabla3[[#This Row],[ID]],Campos[],5,0)</f>
        <v>18</v>
      </c>
      <c r="F1434" s="275" t="str">
        <f>MID(Tabla3[[#This Row],[ID]],1,3)</f>
        <v>HT4</v>
      </c>
    </row>
    <row r="1435" spans="1:6">
      <c r="A1435" s="274">
        <f>'0.Datos Contacto'!$C$3</f>
        <v>4101</v>
      </c>
      <c r="B1435" s="252" t="s">
        <v>1773</v>
      </c>
      <c r="C14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5" s="265">
        <f>VLOOKUP(Tabla3[[#This Row],[ID]],Campos[],3,0)</f>
        <v>16</v>
      </c>
      <c r="E1435" s="265">
        <f>VLOOKUP(Tabla3[[#This Row],[ID]],Campos[],5,0)</f>
        <v>19</v>
      </c>
      <c r="F1435" s="275" t="str">
        <f>MID(Tabla3[[#This Row],[ID]],1,3)</f>
        <v>HT4</v>
      </c>
    </row>
    <row r="1436" spans="1:6">
      <c r="A1436" s="274">
        <f>'0.Datos Contacto'!$C$3</f>
        <v>4101</v>
      </c>
      <c r="B1436" s="252" t="s">
        <v>1774</v>
      </c>
      <c r="C14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6" s="265">
        <f>VLOOKUP(Tabla3[[#This Row],[ID]],Campos[],3,0)</f>
        <v>16</v>
      </c>
      <c r="E1436" s="265">
        <f>VLOOKUP(Tabla3[[#This Row],[ID]],Campos[],5,0)</f>
        <v>20</v>
      </c>
      <c r="F1436" s="275" t="str">
        <f>MID(Tabla3[[#This Row],[ID]],1,3)</f>
        <v>HT4</v>
      </c>
    </row>
    <row r="1437" spans="1:6">
      <c r="A1437" s="274">
        <f>'0.Datos Contacto'!$C$3</f>
        <v>4101</v>
      </c>
      <c r="B1437" s="252" t="s">
        <v>1775</v>
      </c>
      <c r="C14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7" s="265">
        <f>VLOOKUP(Tabla3[[#This Row],[ID]],Campos[],3,0)</f>
        <v>16</v>
      </c>
      <c r="E1437" s="265">
        <f>VLOOKUP(Tabla3[[#This Row],[ID]],Campos[],5,0)</f>
        <v>21</v>
      </c>
      <c r="F1437" s="275" t="str">
        <f>MID(Tabla3[[#This Row],[ID]],1,3)</f>
        <v>HT4</v>
      </c>
    </row>
    <row r="1438" spans="1:6">
      <c r="A1438" s="274">
        <f>'0.Datos Contacto'!$C$3</f>
        <v>4101</v>
      </c>
      <c r="B1438" s="252" t="s">
        <v>1776</v>
      </c>
      <c r="C14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8" s="265">
        <f>VLOOKUP(Tabla3[[#This Row],[ID]],Campos[],3,0)</f>
        <v>16</v>
      </c>
      <c r="E1438" s="265">
        <f>VLOOKUP(Tabla3[[#This Row],[ID]],Campos[],5,0)</f>
        <v>22</v>
      </c>
      <c r="F1438" s="275" t="str">
        <f>MID(Tabla3[[#This Row],[ID]],1,3)</f>
        <v>HT4</v>
      </c>
    </row>
    <row r="1439" spans="1:6">
      <c r="A1439" s="274">
        <f>'0.Datos Contacto'!$C$3</f>
        <v>4101</v>
      </c>
      <c r="B1439" s="252" t="s">
        <v>1777</v>
      </c>
      <c r="C14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39" s="265">
        <f>VLOOKUP(Tabla3[[#This Row],[ID]],Campos[],3,0)</f>
        <v>16</v>
      </c>
      <c r="E1439" s="265">
        <f>VLOOKUP(Tabla3[[#This Row],[ID]],Campos[],5,0)</f>
        <v>23</v>
      </c>
      <c r="F1439" s="275" t="str">
        <f>MID(Tabla3[[#This Row],[ID]],1,3)</f>
        <v>HT4</v>
      </c>
    </row>
    <row r="1440" spans="1:6">
      <c r="A1440" s="274">
        <f>'0.Datos Contacto'!$C$3</f>
        <v>4101</v>
      </c>
      <c r="B1440" s="252" t="s">
        <v>1778</v>
      </c>
      <c r="C14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0" s="265">
        <f>VLOOKUP(Tabla3[[#This Row],[ID]],Campos[],3,0)</f>
        <v>17</v>
      </c>
      <c r="E1440" s="265">
        <f>VLOOKUP(Tabla3[[#This Row],[ID]],Campos[],5,0)</f>
        <v>3</v>
      </c>
      <c r="F1440" s="275" t="str">
        <f>MID(Tabla3[[#This Row],[ID]],1,3)</f>
        <v>HT4</v>
      </c>
    </row>
    <row r="1441" spans="1:6">
      <c r="A1441" s="274">
        <f>'0.Datos Contacto'!$C$3</f>
        <v>4101</v>
      </c>
      <c r="B1441" s="252" t="s">
        <v>1779</v>
      </c>
      <c r="C14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1" s="265">
        <f>VLOOKUP(Tabla3[[#This Row],[ID]],Campos[],3,0)</f>
        <v>17</v>
      </c>
      <c r="E1441" s="265">
        <f>VLOOKUP(Tabla3[[#This Row],[ID]],Campos[],5,0)</f>
        <v>4</v>
      </c>
      <c r="F1441" s="275" t="str">
        <f>MID(Tabla3[[#This Row],[ID]],1,3)</f>
        <v>HT4</v>
      </c>
    </row>
    <row r="1442" spans="1:6">
      <c r="A1442" s="274">
        <f>'0.Datos Contacto'!$C$3</f>
        <v>4101</v>
      </c>
      <c r="B1442" s="252" t="s">
        <v>1780</v>
      </c>
      <c r="C14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2" s="265">
        <f>VLOOKUP(Tabla3[[#This Row],[ID]],Campos[],3,0)</f>
        <v>17</v>
      </c>
      <c r="E1442" s="265">
        <f>VLOOKUP(Tabla3[[#This Row],[ID]],Campos[],5,0)</f>
        <v>5</v>
      </c>
      <c r="F1442" s="275" t="str">
        <f>MID(Tabla3[[#This Row],[ID]],1,3)</f>
        <v>HT4</v>
      </c>
    </row>
    <row r="1443" spans="1:6">
      <c r="A1443" s="274">
        <f>'0.Datos Contacto'!$C$3</f>
        <v>4101</v>
      </c>
      <c r="B1443" s="252" t="s">
        <v>1781</v>
      </c>
      <c r="C14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3" s="265">
        <f>VLOOKUP(Tabla3[[#This Row],[ID]],Campos[],3,0)</f>
        <v>17</v>
      </c>
      <c r="E1443" s="265">
        <f>VLOOKUP(Tabla3[[#This Row],[ID]],Campos[],5,0)</f>
        <v>6</v>
      </c>
      <c r="F1443" s="275" t="str">
        <f>MID(Tabla3[[#This Row],[ID]],1,3)</f>
        <v>HT4</v>
      </c>
    </row>
    <row r="1444" spans="1:6">
      <c r="A1444" s="274">
        <f>'0.Datos Contacto'!$C$3</f>
        <v>4101</v>
      </c>
      <c r="B1444" s="252" t="s">
        <v>1782</v>
      </c>
      <c r="C14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4" s="265">
        <f>VLOOKUP(Tabla3[[#This Row],[ID]],Campos[],3,0)</f>
        <v>17</v>
      </c>
      <c r="E1444" s="265">
        <f>VLOOKUP(Tabla3[[#This Row],[ID]],Campos[],5,0)</f>
        <v>7</v>
      </c>
      <c r="F1444" s="275" t="str">
        <f>MID(Tabla3[[#This Row],[ID]],1,3)</f>
        <v>HT4</v>
      </c>
    </row>
    <row r="1445" spans="1:6">
      <c r="A1445" s="274">
        <f>'0.Datos Contacto'!$C$3</f>
        <v>4101</v>
      </c>
      <c r="B1445" s="252" t="s">
        <v>1783</v>
      </c>
      <c r="C14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5" s="265">
        <f>VLOOKUP(Tabla3[[#This Row],[ID]],Campos[],3,0)</f>
        <v>17</v>
      </c>
      <c r="E1445" s="265">
        <f>VLOOKUP(Tabla3[[#This Row],[ID]],Campos[],5,0)</f>
        <v>8</v>
      </c>
      <c r="F1445" s="275" t="str">
        <f>MID(Tabla3[[#This Row],[ID]],1,3)</f>
        <v>HT4</v>
      </c>
    </row>
    <row r="1446" spans="1:6">
      <c r="A1446" s="274">
        <f>'0.Datos Contacto'!$C$3</f>
        <v>4101</v>
      </c>
      <c r="B1446" s="252" t="s">
        <v>1784</v>
      </c>
      <c r="C14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6" s="265">
        <f>VLOOKUP(Tabla3[[#This Row],[ID]],Campos[],3,0)</f>
        <v>17</v>
      </c>
      <c r="E1446" s="265">
        <f>VLOOKUP(Tabla3[[#This Row],[ID]],Campos[],5,0)</f>
        <v>9</v>
      </c>
      <c r="F1446" s="275" t="str">
        <f>MID(Tabla3[[#This Row],[ID]],1,3)</f>
        <v>HT4</v>
      </c>
    </row>
    <row r="1447" spans="1:6">
      <c r="A1447" s="274">
        <f>'0.Datos Contacto'!$C$3</f>
        <v>4101</v>
      </c>
      <c r="B1447" s="252" t="s">
        <v>1785</v>
      </c>
      <c r="C14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7" s="265">
        <f>VLOOKUP(Tabla3[[#This Row],[ID]],Campos[],3,0)</f>
        <v>17</v>
      </c>
      <c r="E1447" s="265">
        <f>VLOOKUP(Tabla3[[#This Row],[ID]],Campos[],5,0)</f>
        <v>10</v>
      </c>
      <c r="F1447" s="275" t="str">
        <f>MID(Tabla3[[#This Row],[ID]],1,3)</f>
        <v>HT4</v>
      </c>
    </row>
    <row r="1448" spans="1:6">
      <c r="A1448" s="274">
        <f>'0.Datos Contacto'!$C$3</f>
        <v>4101</v>
      </c>
      <c r="B1448" s="252" t="s">
        <v>1786</v>
      </c>
      <c r="C14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8" s="265">
        <f>VLOOKUP(Tabla3[[#This Row],[ID]],Campos[],3,0)</f>
        <v>17</v>
      </c>
      <c r="E1448" s="265">
        <f>VLOOKUP(Tabla3[[#This Row],[ID]],Campos[],5,0)</f>
        <v>11</v>
      </c>
      <c r="F1448" s="275" t="str">
        <f>MID(Tabla3[[#This Row],[ID]],1,3)</f>
        <v>HT4</v>
      </c>
    </row>
    <row r="1449" spans="1:6">
      <c r="A1449" s="274">
        <f>'0.Datos Contacto'!$C$3</f>
        <v>4101</v>
      </c>
      <c r="B1449" s="252" t="s">
        <v>1787</v>
      </c>
      <c r="C14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49" s="265">
        <f>VLOOKUP(Tabla3[[#This Row],[ID]],Campos[],3,0)</f>
        <v>17</v>
      </c>
      <c r="E1449" s="265">
        <f>VLOOKUP(Tabla3[[#This Row],[ID]],Campos[],5,0)</f>
        <v>12</v>
      </c>
      <c r="F1449" s="275" t="str">
        <f>MID(Tabla3[[#This Row],[ID]],1,3)</f>
        <v>HT4</v>
      </c>
    </row>
    <row r="1450" spans="1:6">
      <c r="A1450" s="274">
        <f>'0.Datos Contacto'!$C$3</f>
        <v>4101</v>
      </c>
      <c r="B1450" s="252" t="s">
        <v>1788</v>
      </c>
      <c r="C14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0" s="265">
        <f>VLOOKUP(Tabla3[[#This Row],[ID]],Campos[],3,0)</f>
        <v>17</v>
      </c>
      <c r="E1450" s="265">
        <f>VLOOKUP(Tabla3[[#This Row],[ID]],Campos[],5,0)</f>
        <v>13</v>
      </c>
      <c r="F1450" s="275" t="str">
        <f>MID(Tabla3[[#This Row],[ID]],1,3)</f>
        <v>HT4</v>
      </c>
    </row>
    <row r="1451" spans="1:6">
      <c r="A1451" s="274">
        <f>'0.Datos Contacto'!$C$3</f>
        <v>4101</v>
      </c>
      <c r="B1451" s="252" t="s">
        <v>1789</v>
      </c>
      <c r="C14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1" s="265">
        <f>VLOOKUP(Tabla3[[#This Row],[ID]],Campos[],3,0)</f>
        <v>17</v>
      </c>
      <c r="E1451" s="265">
        <f>VLOOKUP(Tabla3[[#This Row],[ID]],Campos[],5,0)</f>
        <v>14</v>
      </c>
      <c r="F1451" s="275" t="str">
        <f>MID(Tabla3[[#This Row],[ID]],1,3)</f>
        <v>HT4</v>
      </c>
    </row>
    <row r="1452" spans="1:6">
      <c r="A1452" s="274">
        <f>'0.Datos Contacto'!$C$3</f>
        <v>4101</v>
      </c>
      <c r="B1452" s="252" t="s">
        <v>1790</v>
      </c>
      <c r="C14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2" s="265">
        <f>VLOOKUP(Tabla3[[#This Row],[ID]],Campos[],3,0)</f>
        <v>17</v>
      </c>
      <c r="E1452" s="265">
        <f>VLOOKUP(Tabla3[[#This Row],[ID]],Campos[],5,0)</f>
        <v>15</v>
      </c>
      <c r="F1452" s="275" t="str">
        <f>MID(Tabla3[[#This Row],[ID]],1,3)</f>
        <v>HT4</v>
      </c>
    </row>
    <row r="1453" spans="1:6">
      <c r="A1453" s="274">
        <f>'0.Datos Contacto'!$C$3</f>
        <v>4101</v>
      </c>
      <c r="B1453" s="252" t="s">
        <v>1791</v>
      </c>
      <c r="C14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3" s="265">
        <f>VLOOKUP(Tabla3[[#This Row],[ID]],Campos[],3,0)</f>
        <v>17</v>
      </c>
      <c r="E1453" s="265">
        <f>VLOOKUP(Tabla3[[#This Row],[ID]],Campos[],5,0)</f>
        <v>16</v>
      </c>
      <c r="F1453" s="275" t="str">
        <f>MID(Tabla3[[#This Row],[ID]],1,3)</f>
        <v>HT4</v>
      </c>
    </row>
    <row r="1454" spans="1:6">
      <c r="A1454" s="274">
        <f>'0.Datos Contacto'!$C$3</f>
        <v>4101</v>
      </c>
      <c r="B1454" s="252" t="s">
        <v>1792</v>
      </c>
      <c r="C14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4" s="265">
        <f>VLOOKUP(Tabla3[[#This Row],[ID]],Campos[],3,0)</f>
        <v>17</v>
      </c>
      <c r="E1454" s="265">
        <f>VLOOKUP(Tabla3[[#This Row],[ID]],Campos[],5,0)</f>
        <v>17</v>
      </c>
      <c r="F1454" s="275" t="str">
        <f>MID(Tabla3[[#This Row],[ID]],1,3)</f>
        <v>HT4</v>
      </c>
    </row>
    <row r="1455" spans="1:6">
      <c r="A1455" s="274">
        <f>'0.Datos Contacto'!$C$3</f>
        <v>4101</v>
      </c>
      <c r="B1455" s="252" t="s">
        <v>1793</v>
      </c>
      <c r="C14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5" s="265">
        <f>VLOOKUP(Tabla3[[#This Row],[ID]],Campos[],3,0)</f>
        <v>17</v>
      </c>
      <c r="E1455" s="265">
        <f>VLOOKUP(Tabla3[[#This Row],[ID]],Campos[],5,0)</f>
        <v>18</v>
      </c>
      <c r="F1455" s="275" t="str">
        <f>MID(Tabla3[[#This Row],[ID]],1,3)</f>
        <v>HT4</v>
      </c>
    </row>
    <row r="1456" spans="1:6">
      <c r="A1456" s="274">
        <f>'0.Datos Contacto'!$C$3</f>
        <v>4101</v>
      </c>
      <c r="B1456" s="252" t="s">
        <v>1794</v>
      </c>
      <c r="C14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6" s="265">
        <f>VLOOKUP(Tabla3[[#This Row],[ID]],Campos[],3,0)</f>
        <v>17</v>
      </c>
      <c r="E1456" s="265">
        <f>VLOOKUP(Tabla3[[#This Row],[ID]],Campos[],5,0)</f>
        <v>19</v>
      </c>
      <c r="F1456" s="275" t="str">
        <f>MID(Tabla3[[#This Row],[ID]],1,3)</f>
        <v>HT4</v>
      </c>
    </row>
    <row r="1457" spans="1:6">
      <c r="A1457" s="274">
        <f>'0.Datos Contacto'!$C$3</f>
        <v>4101</v>
      </c>
      <c r="B1457" s="252" t="s">
        <v>1795</v>
      </c>
      <c r="C14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7" s="265">
        <f>VLOOKUP(Tabla3[[#This Row],[ID]],Campos[],3,0)</f>
        <v>17</v>
      </c>
      <c r="E1457" s="265">
        <f>VLOOKUP(Tabla3[[#This Row],[ID]],Campos[],5,0)</f>
        <v>20</v>
      </c>
      <c r="F1457" s="275" t="str">
        <f>MID(Tabla3[[#This Row],[ID]],1,3)</f>
        <v>HT4</v>
      </c>
    </row>
    <row r="1458" spans="1:6">
      <c r="A1458" s="274">
        <f>'0.Datos Contacto'!$C$3</f>
        <v>4101</v>
      </c>
      <c r="B1458" s="252" t="s">
        <v>1796</v>
      </c>
      <c r="C14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8" s="265">
        <f>VLOOKUP(Tabla3[[#This Row],[ID]],Campos[],3,0)</f>
        <v>17</v>
      </c>
      <c r="E1458" s="265">
        <f>VLOOKUP(Tabla3[[#This Row],[ID]],Campos[],5,0)</f>
        <v>21</v>
      </c>
      <c r="F1458" s="275" t="str">
        <f>MID(Tabla3[[#This Row],[ID]],1,3)</f>
        <v>HT4</v>
      </c>
    </row>
    <row r="1459" spans="1:6">
      <c r="A1459" s="274">
        <f>'0.Datos Contacto'!$C$3</f>
        <v>4101</v>
      </c>
      <c r="B1459" s="252" t="s">
        <v>1797</v>
      </c>
      <c r="C14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59" s="265">
        <f>VLOOKUP(Tabla3[[#This Row],[ID]],Campos[],3,0)</f>
        <v>17</v>
      </c>
      <c r="E1459" s="265">
        <f>VLOOKUP(Tabla3[[#This Row],[ID]],Campos[],5,0)</f>
        <v>22</v>
      </c>
      <c r="F1459" s="275" t="str">
        <f>MID(Tabla3[[#This Row],[ID]],1,3)</f>
        <v>HT4</v>
      </c>
    </row>
    <row r="1460" spans="1:6">
      <c r="A1460" s="274">
        <f>'0.Datos Contacto'!$C$3</f>
        <v>4101</v>
      </c>
      <c r="B1460" s="252" t="s">
        <v>1798</v>
      </c>
      <c r="C14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0" s="265">
        <f>VLOOKUP(Tabla3[[#This Row],[ID]],Campos[],3,0)</f>
        <v>17</v>
      </c>
      <c r="E1460" s="265">
        <f>VLOOKUP(Tabla3[[#This Row],[ID]],Campos[],5,0)</f>
        <v>23</v>
      </c>
      <c r="F1460" s="275" t="str">
        <f>MID(Tabla3[[#This Row],[ID]],1,3)</f>
        <v>HT4</v>
      </c>
    </row>
    <row r="1461" spans="1:6">
      <c r="A1461" s="274">
        <f>'0.Datos Contacto'!$C$3</f>
        <v>4101</v>
      </c>
      <c r="B1461" s="252" t="s">
        <v>1799</v>
      </c>
      <c r="C14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1" s="265">
        <f>VLOOKUP(Tabla3[[#This Row],[ID]],Campos[],3,0)</f>
        <v>18</v>
      </c>
      <c r="E1461" s="265">
        <f>VLOOKUP(Tabla3[[#This Row],[ID]],Campos[],5,0)</f>
        <v>3</v>
      </c>
      <c r="F1461" s="275" t="str">
        <f>MID(Tabla3[[#This Row],[ID]],1,3)</f>
        <v>HT4</v>
      </c>
    </row>
    <row r="1462" spans="1:6">
      <c r="A1462" s="274">
        <f>'0.Datos Contacto'!$C$3</f>
        <v>4101</v>
      </c>
      <c r="B1462" s="252" t="s">
        <v>1800</v>
      </c>
      <c r="C14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2" s="265">
        <f>VLOOKUP(Tabla3[[#This Row],[ID]],Campos[],3,0)</f>
        <v>18</v>
      </c>
      <c r="E1462" s="265">
        <f>VLOOKUP(Tabla3[[#This Row],[ID]],Campos[],5,0)</f>
        <v>4</v>
      </c>
      <c r="F1462" s="275" t="str">
        <f>MID(Tabla3[[#This Row],[ID]],1,3)</f>
        <v>HT4</v>
      </c>
    </row>
    <row r="1463" spans="1:6">
      <c r="A1463" s="274">
        <f>'0.Datos Contacto'!$C$3</f>
        <v>4101</v>
      </c>
      <c r="B1463" s="252" t="s">
        <v>1801</v>
      </c>
      <c r="C14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3" s="265">
        <f>VLOOKUP(Tabla3[[#This Row],[ID]],Campos[],3,0)</f>
        <v>18</v>
      </c>
      <c r="E1463" s="265">
        <f>VLOOKUP(Tabla3[[#This Row],[ID]],Campos[],5,0)</f>
        <v>5</v>
      </c>
      <c r="F1463" s="275" t="str">
        <f>MID(Tabla3[[#This Row],[ID]],1,3)</f>
        <v>HT4</v>
      </c>
    </row>
    <row r="1464" spans="1:6">
      <c r="A1464" s="274">
        <f>'0.Datos Contacto'!$C$3</f>
        <v>4101</v>
      </c>
      <c r="B1464" s="252" t="s">
        <v>1802</v>
      </c>
      <c r="C14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4" s="265">
        <f>VLOOKUP(Tabla3[[#This Row],[ID]],Campos[],3,0)</f>
        <v>18</v>
      </c>
      <c r="E1464" s="265">
        <f>VLOOKUP(Tabla3[[#This Row],[ID]],Campos[],5,0)</f>
        <v>6</v>
      </c>
      <c r="F1464" s="275" t="str">
        <f>MID(Tabla3[[#This Row],[ID]],1,3)</f>
        <v>HT4</v>
      </c>
    </row>
    <row r="1465" spans="1:6">
      <c r="A1465" s="274">
        <f>'0.Datos Contacto'!$C$3</f>
        <v>4101</v>
      </c>
      <c r="B1465" s="252" t="s">
        <v>1803</v>
      </c>
      <c r="C14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174361396</v>
      </c>
      <c r="D1465" s="265">
        <f>VLOOKUP(Tabla3[[#This Row],[ID]],Campos[],3,0)</f>
        <v>18</v>
      </c>
      <c r="E1465" s="265">
        <f>VLOOKUP(Tabla3[[#This Row],[ID]],Campos[],5,0)</f>
        <v>7</v>
      </c>
      <c r="F1465" s="275" t="str">
        <f>MID(Tabla3[[#This Row],[ID]],1,3)</f>
        <v>HT4</v>
      </c>
    </row>
    <row r="1466" spans="1:6">
      <c r="A1466" s="274">
        <f>'0.Datos Contacto'!$C$3</f>
        <v>4101</v>
      </c>
      <c r="B1466" s="252" t="s">
        <v>1804</v>
      </c>
      <c r="C14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6" s="265">
        <f>VLOOKUP(Tabla3[[#This Row],[ID]],Campos[],3,0)</f>
        <v>18</v>
      </c>
      <c r="E1466" s="265">
        <f>VLOOKUP(Tabla3[[#This Row],[ID]],Campos[],5,0)</f>
        <v>8</v>
      </c>
      <c r="F1466" s="275" t="str">
        <f>MID(Tabla3[[#This Row],[ID]],1,3)</f>
        <v>HT4</v>
      </c>
    </row>
    <row r="1467" spans="1:6">
      <c r="A1467" s="274">
        <f>'0.Datos Contacto'!$C$3</f>
        <v>4101</v>
      </c>
      <c r="B1467" s="252" t="s">
        <v>1805</v>
      </c>
      <c r="C14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7" s="265">
        <f>VLOOKUP(Tabla3[[#This Row],[ID]],Campos[],3,0)</f>
        <v>18</v>
      </c>
      <c r="E1467" s="265">
        <f>VLOOKUP(Tabla3[[#This Row],[ID]],Campos[],5,0)</f>
        <v>9</v>
      </c>
      <c r="F1467" s="275" t="str">
        <f>MID(Tabla3[[#This Row],[ID]],1,3)</f>
        <v>HT4</v>
      </c>
    </row>
    <row r="1468" spans="1:6">
      <c r="A1468" s="274">
        <f>'0.Datos Contacto'!$C$3</f>
        <v>4101</v>
      </c>
      <c r="B1468" s="252" t="s">
        <v>1806</v>
      </c>
      <c r="C14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8" s="265">
        <f>VLOOKUP(Tabla3[[#This Row],[ID]],Campos[],3,0)</f>
        <v>18</v>
      </c>
      <c r="E1468" s="265">
        <f>VLOOKUP(Tabla3[[#This Row],[ID]],Campos[],5,0)</f>
        <v>10</v>
      </c>
      <c r="F1468" s="275" t="str">
        <f>MID(Tabla3[[#This Row],[ID]],1,3)</f>
        <v>HT4</v>
      </c>
    </row>
    <row r="1469" spans="1:6">
      <c r="A1469" s="274">
        <f>'0.Datos Contacto'!$C$3</f>
        <v>4101</v>
      </c>
      <c r="B1469" s="252" t="s">
        <v>1807</v>
      </c>
      <c r="C14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69" s="265">
        <f>VLOOKUP(Tabla3[[#This Row],[ID]],Campos[],3,0)</f>
        <v>18</v>
      </c>
      <c r="E1469" s="265">
        <f>VLOOKUP(Tabla3[[#This Row],[ID]],Campos[],5,0)</f>
        <v>11</v>
      </c>
      <c r="F1469" s="275" t="str">
        <f>MID(Tabla3[[#This Row],[ID]],1,3)</f>
        <v>HT4</v>
      </c>
    </row>
    <row r="1470" spans="1:6">
      <c r="A1470" s="274">
        <f>'0.Datos Contacto'!$C$3</f>
        <v>4101</v>
      </c>
      <c r="B1470" s="252" t="s">
        <v>1808</v>
      </c>
      <c r="C14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0" s="265">
        <f>VLOOKUP(Tabla3[[#This Row],[ID]],Campos[],3,0)</f>
        <v>18</v>
      </c>
      <c r="E1470" s="265">
        <f>VLOOKUP(Tabla3[[#This Row],[ID]],Campos[],5,0)</f>
        <v>12</v>
      </c>
      <c r="F1470" s="275" t="str">
        <f>MID(Tabla3[[#This Row],[ID]],1,3)</f>
        <v>HT4</v>
      </c>
    </row>
    <row r="1471" spans="1:6">
      <c r="A1471" s="274">
        <f>'0.Datos Contacto'!$C$3</f>
        <v>4101</v>
      </c>
      <c r="B1471" s="252" t="s">
        <v>1809</v>
      </c>
      <c r="C14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1" s="265">
        <f>VLOOKUP(Tabla3[[#This Row],[ID]],Campos[],3,0)</f>
        <v>18</v>
      </c>
      <c r="E1471" s="265">
        <f>VLOOKUP(Tabla3[[#This Row],[ID]],Campos[],5,0)</f>
        <v>13</v>
      </c>
      <c r="F1471" s="275" t="str">
        <f>MID(Tabla3[[#This Row],[ID]],1,3)</f>
        <v>HT4</v>
      </c>
    </row>
    <row r="1472" spans="1:6">
      <c r="A1472" s="274">
        <f>'0.Datos Contacto'!$C$3</f>
        <v>4101</v>
      </c>
      <c r="B1472" s="252" t="s">
        <v>1810</v>
      </c>
      <c r="C14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2" s="265">
        <f>VLOOKUP(Tabla3[[#This Row],[ID]],Campos[],3,0)</f>
        <v>18</v>
      </c>
      <c r="E1472" s="265">
        <f>VLOOKUP(Tabla3[[#This Row],[ID]],Campos[],5,0)</f>
        <v>14</v>
      </c>
      <c r="F1472" s="275" t="str">
        <f>MID(Tabla3[[#This Row],[ID]],1,3)</f>
        <v>HT4</v>
      </c>
    </row>
    <row r="1473" spans="1:6">
      <c r="A1473" s="274">
        <f>'0.Datos Contacto'!$C$3</f>
        <v>4101</v>
      </c>
      <c r="B1473" s="252" t="s">
        <v>1811</v>
      </c>
      <c r="C14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3" s="265">
        <f>VLOOKUP(Tabla3[[#This Row],[ID]],Campos[],3,0)</f>
        <v>18</v>
      </c>
      <c r="E1473" s="265">
        <f>VLOOKUP(Tabla3[[#This Row],[ID]],Campos[],5,0)</f>
        <v>15</v>
      </c>
      <c r="F1473" s="275" t="str">
        <f>MID(Tabla3[[#This Row],[ID]],1,3)</f>
        <v>HT4</v>
      </c>
    </row>
    <row r="1474" spans="1:6">
      <c r="A1474" s="274">
        <f>'0.Datos Contacto'!$C$3</f>
        <v>4101</v>
      </c>
      <c r="B1474" s="252" t="s">
        <v>1812</v>
      </c>
      <c r="C14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4" s="265">
        <f>VLOOKUP(Tabla3[[#This Row],[ID]],Campos[],3,0)</f>
        <v>18</v>
      </c>
      <c r="E1474" s="265">
        <f>VLOOKUP(Tabla3[[#This Row],[ID]],Campos[],5,0)</f>
        <v>16</v>
      </c>
      <c r="F1474" s="275" t="str">
        <f>MID(Tabla3[[#This Row],[ID]],1,3)</f>
        <v>HT4</v>
      </c>
    </row>
    <row r="1475" spans="1:6">
      <c r="A1475" s="274">
        <f>'0.Datos Contacto'!$C$3</f>
        <v>4101</v>
      </c>
      <c r="B1475" s="252" t="s">
        <v>1813</v>
      </c>
      <c r="C14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5" s="265">
        <f>VLOOKUP(Tabla3[[#This Row],[ID]],Campos[],3,0)</f>
        <v>18</v>
      </c>
      <c r="E1475" s="265">
        <f>VLOOKUP(Tabla3[[#This Row],[ID]],Campos[],5,0)</f>
        <v>17</v>
      </c>
      <c r="F1475" s="275" t="str">
        <f>MID(Tabla3[[#This Row],[ID]],1,3)</f>
        <v>HT4</v>
      </c>
    </row>
    <row r="1476" spans="1:6">
      <c r="A1476" s="274">
        <f>'0.Datos Contacto'!$C$3</f>
        <v>4101</v>
      </c>
      <c r="B1476" s="252" t="s">
        <v>1814</v>
      </c>
      <c r="C14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6" s="265">
        <f>VLOOKUP(Tabla3[[#This Row],[ID]],Campos[],3,0)</f>
        <v>18</v>
      </c>
      <c r="E1476" s="265">
        <f>VLOOKUP(Tabla3[[#This Row],[ID]],Campos[],5,0)</f>
        <v>18</v>
      </c>
      <c r="F1476" s="275" t="str">
        <f>MID(Tabla3[[#This Row],[ID]],1,3)</f>
        <v>HT4</v>
      </c>
    </row>
    <row r="1477" spans="1:6">
      <c r="A1477" s="274">
        <f>'0.Datos Contacto'!$C$3</f>
        <v>4101</v>
      </c>
      <c r="B1477" s="252" t="s">
        <v>1815</v>
      </c>
      <c r="C14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7" s="265">
        <f>VLOOKUP(Tabla3[[#This Row],[ID]],Campos[],3,0)</f>
        <v>18</v>
      </c>
      <c r="E1477" s="265">
        <f>VLOOKUP(Tabla3[[#This Row],[ID]],Campos[],5,0)</f>
        <v>19</v>
      </c>
      <c r="F1477" s="275" t="str">
        <f>MID(Tabla3[[#This Row],[ID]],1,3)</f>
        <v>HT4</v>
      </c>
    </row>
    <row r="1478" spans="1:6">
      <c r="A1478" s="274">
        <f>'0.Datos Contacto'!$C$3</f>
        <v>4101</v>
      </c>
      <c r="B1478" s="252" t="s">
        <v>1816</v>
      </c>
      <c r="C14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8" s="265">
        <f>VLOOKUP(Tabla3[[#This Row],[ID]],Campos[],3,0)</f>
        <v>18</v>
      </c>
      <c r="E1478" s="265">
        <f>VLOOKUP(Tabla3[[#This Row],[ID]],Campos[],5,0)</f>
        <v>20</v>
      </c>
      <c r="F1478" s="275" t="str">
        <f>MID(Tabla3[[#This Row],[ID]],1,3)</f>
        <v>HT4</v>
      </c>
    </row>
    <row r="1479" spans="1:6">
      <c r="A1479" s="274">
        <f>'0.Datos Contacto'!$C$3</f>
        <v>4101</v>
      </c>
      <c r="B1479" s="252" t="s">
        <v>1817</v>
      </c>
      <c r="C14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79" s="265">
        <f>VLOOKUP(Tabla3[[#This Row],[ID]],Campos[],3,0)</f>
        <v>18</v>
      </c>
      <c r="E1479" s="265">
        <f>VLOOKUP(Tabla3[[#This Row],[ID]],Campos[],5,0)</f>
        <v>21</v>
      </c>
      <c r="F1479" s="275" t="str">
        <f>MID(Tabla3[[#This Row],[ID]],1,3)</f>
        <v>HT4</v>
      </c>
    </row>
    <row r="1480" spans="1:6">
      <c r="A1480" s="274">
        <f>'0.Datos Contacto'!$C$3</f>
        <v>4101</v>
      </c>
      <c r="B1480" s="252" t="s">
        <v>1818</v>
      </c>
      <c r="C14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0" s="265">
        <f>VLOOKUP(Tabla3[[#This Row],[ID]],Campos[],3,0)</f>
        <v>18</v>
      </c>
      <c r="E1480" s="265">
        <f>VLOOKUP(Tabla3[[#This Row],[ID]],Campos[],5,0)</f>
        <v>22</v>
      </c>
      <c r="F1480" s="275" t="str">
        <f>MID(Tabla3[[#This Row],[ID]],1,3)</f>
        <v>HT4</v>
      </c>
    </row>
    <row r="1481" spans="1:6">
      <c r="A1481" s="274">
        <f>'0.Datos Contacto'!$C$3</f>
        <v>4101</v>
      </c>
      <c r="B1481" s="252" t="s">
        <v>1819</v>
      </c>
      <c r="C14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174361396</v>
      </c>
      <c r="D1481" s="265">
        <f>VLOOKUP(Tabla3[[#This Row],[ID]],Campos[],3,0)</f>
        <v>18</v>
      </c>
      <c r="E1481" s="265">
        <f>VLOOKUP(Tabla3[[#This Row],[ID]],Campos[],5,0)</f>
        <v>23</v>
      </c>
      <c r="F1481" s="275" t="str">
        <f>MID(Tabla3[[#This Row],[ID]],1,3)</f>
        <v>HT4</v>
      </c>
    </row>
    <row r="1482" spans="1:6">
      <c r="A1482" s="274">
        <f>'0.Datos Contacto'!$C$3</f>
        <v>4101</v>
      </c>
      <c r="B1482" s="252" t="s">
        <v>1820</v>
      </c>
      <c r="C14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2" s="265">
        <f>VLOOKUP(Tabla3[[#This Row],[ID]],Campos[],3,0)</f>
        <v>19</v>
      </c>
      <c r="E1482" s="265">
        <f>VLOOKUP(Tabla3[[#This Row],[ID]],Campos[],5,0)</f>
        <v>3</v>
      </c>
      <c r="F1482" s="275" t="str">
        <f>MID(Tabla3[[#This Row],[ID]],1,3)</f>
        <v>HT4</v>
      </c>
    </row>
    <row r="1483" spans="1:6">
      <c r="A1483" s="274">
        <f>'0.Datos Contacto'!$C$3</f>
        <v>4101</v>
      </c>
      <c r="B1483" s="252" t="s">
        <v>1821</v>
      </c>
      <c r="C14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3" s="265">
        <f>VLOOKUP(Tabla3[[#This Row],[ID]],Campos[],3,0)</f>
        <v>19</v>
      </c>
      <c r="E1483" s="265">
        <f>VLOOKUP(Tabla3[[#This Row],[ID]],Campos[],5,0)</f>
        <v>4</v>
      </c>
      <c r="F1483" s="275" t="str">
        <f>MID(Tabla3[[#This Row],[ID]],1,3)</f>
        <v>HT4</v>
      </c>
    </row>
    <row r="1484" spans="1:6">
      <c r="A1484" s="274">
        <f>'0.Datos Contacto'!$C$3</f>
        <v>4101</v>
      </c>
      <c r="B1484" s="252" t="s">
        <v>1822</v>
      </c>
      <c r="C14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4" s="265">
        <f>VLOOKUP(Tabla3[[#This Row],[ID]],Campos[],3,0)</f>
        <v>19</v>
      </c>
      <c r="E1484" s="265">
        <f>VLOOKUP(Tabla3[[#This Row],[ID]],Campos[],5,0)</f>
        <v>5</v>
      </c>
      <c r="F1484" s="275" t="str">
        <f>MID(Tabla3[[#This Row],[ID]],1,3)</f>
        <v>HT4</v>
      </c>
    </row>
    <row r="1485" spans="1:6">
      <c r="A1485" s="274">
        <f>'0.Datos Contacto'!$C$3</f>
        <v>4101</v>
      </c>
      <c r="B1485" s="252" t="s">
        <v>1823</v>
      </c>
      <c r="C14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5" s="265">
        <f>VLOOKUP(Tabla3[[#This Row],[ID]],Campos[],3,0)</f>
        <v>19</v>
      </c>
      <c r="E1485" s="265">
        <f>VLOOKUP(Tabla3[[#This Row],[ID]],Campos[],5,0)</f>
        <v>6</v>
      </c>
      <c r="F1485" s="275" t="str">
        <f>MID(Tabla3[[#This Row],[ID]],1,3)</f>
        <v>HT4</v>
      </c>
    </row>
    <row r="1486" spans="1:6">
      <c r="A1486" s="274">
        <f>'0.Datos Contacto'!$C$3</f>
        <v>4101</v>
      </c>
      <c r="B1486" s="252" t="s">
        <v>1824</v>
      </c>
      <c r="C14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6" s="265">
        <f>VLOOKUP(Tabla3[[#This Row],[ID]],Campos[],3,0)</f>
        <v>19</v>
      </c>
      <c r="E1486" s="265">
        <f>VLOOKUP(Tabla3[[#This Row],[ID]],Campos[],5,0)</f>
        <v>7</v>
      </c>
      <c r="F1486" s="275" t="str">
        <f>MID(Tabla3[[#This Row],[ID]],1,3)</f>
        <v>HT4</v>
      </c>
    </row>
    <row r="1487" spans="1:6">
      <c r="A1487" s="274">
        <f>'0.Datos Contacto'!$C$3</f>
        <v>4101</v>
      </c>
      <c r="B1487" s="252" t="s">
        <v>1825</v>
      </c>
      <c r="C14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7" s="265">
        <f>VLOOKUP(Tabla3[[#This Row],[ID]],Campos[],3,0)</f>
        <v>19</v>
      </c>
      <c r="E1487" s="265">
        <f>VLOOKUP(Tabla3[[#This Row],[ID]],Campos[],5,0)</f>
        <v>8</v>
      </c>
      <c r="F1487" s="275" t="str">
        <f>MID(Tabla3[[#This Row],[ID]],1,3)</f>
        <v>HT4</v>
      </c>
    </row>
    <row r="1488" spans="1:6">
      <c r="A1488" s="274">
        <f>'0.Datos Contacto'!$C$3</f>
        <v>4101</v>
      </c>
      <c r="B1488" s="252" t="s">
        <v>1826</v>
      </c>
      <c r="C14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8" s="265">
        <f>VLOOKUP(Tabla3[[#This Row],[ID]],Campos[],3,0)</f>
        <v>19</v>
      </c>
      <c r="E1488" s="265">
        <f>VLOOKUP(Tabla3[[#This Row],[ID]],Campos[],5,0)</f>
        <v>9</v>
      </c>
      <c r="F1488" s="275" t="str">
        <f>MID(Tabla3[[#This Row],[ID]],1,3)</f>
        <v>HT4</v>
      </c>
    </row>
    <row r="1489" spans="1:6">
      <c r="A1489" s="274">
        <f>'0.Datos Contacto'!$C$3</f>
        <v>4101</v>
      </c>
      <c r="B1489" s="252" t="s">
        <v>1827</v>
      </c>
      <c r="C14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89" s="265">
        <f>VLOOKUP(Tabla3[[#This Row],[ID]],Campos[],3,0)</f>
        <v>19</v>
      </c>
      <c r="E1489" s="265">
        <f>VLOOKUP(Tabla3[[#This Row],[ID]],Campos[],5,0)</f>
        <v>10</v>
      </c>
      <c r="F1489" s="275" t="str">
        <f>MID(Tabla3[[#This Row],[ID]],1,3)</f>
        <v>HT4</v>
      </c>
    </row>
    <row r="1490" spans="1:6">
      <c r="A1490" s="274">
        <f>'0.Datos Contacto'!$C$3</f>
        <v>4101</v>
      </c>
      <c r="B1490" s="252" t="s">
        <v>1828</v>
      </c>
      <c r="C14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0" s="265">
        <f>VLOOKUP(Tabla3[[#This Row],[ID]],Campos[],3,0)</f>
        <v>19</v>
      </c>
      <c r="E1490" s="265">
        <f>VLOOKUP(Tabla3[[#This Row],[ID]],Campos[],5,0)</f>
        <v>11</v>
      </c>
      <c r="F1490" s="275" t="str">
        <f>MID(Tabla3[[#This Row],[ID]],1,3)</f>
        <v>HT4</v>
      </c>
    </row>
    <row r="1491" spans="1:6">
      <c r="A1491" s="274">
        <f>'0.Datos Contacto'!$C$3</f>
        <v>4101</v>
      </c>
      <c r="B1491" s="252" t="s">
        <v>1829</v>
      </c>
      <c r="C14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1" s="265">
        <f>VLOOKUP(Tabla3[[#This Row],[ID]],Campos[],3,0)</f>
        <v>19</v>
      </c>
      <c r="E1491" s="265">
        <f>VLOOKUP(Tabla3[[#This Row],[ID]],Campos[],5,0)</f>
        <v>12</v>
      </c>
      <c r="F1491" s="275" t="str">
        <f>MID(Tabla3[[#This Row],[ID]],1,3)</f>
        <v>HT4</v>
      </c>
    </row>
    <row r="1492" spans="1:6">
      <c r="A1492" s="274">
        <f>'0.Datos Contacto'!$C$3</f>
        <v>4101</v>
      </c>
      <c r="B1492" s="252" t="s">
        <v>1830</v>
      </c>
      <c r="C14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2" s="265">
        <f>VLOOKUP(Tabla3[[#This Row],[ID]],Campos[],3,0)</f>
        <v>19</v>
      </c>
      <c r="E1492" s="265">
        <f>VLOOKUP(Tabla3[[#This Row],[ID]],Campos[],5,0)</f>
        <v>13</v>
      </c>
      <c r="F1492" s="275" t="str">
        <f>MID(Tabla3[[#This Row],[ID]],1,3)</f>
        <v>HT4</v>
      </c>
    </row>
    <row r="1493" spans="1:6">
      <c r="A1493" s="274">
        <f>'0.Datos Contacto'!$C$3</f>
        <v>4101</v>
      </c>
      <c r="B1493" s="252" t="s">
        <v>1831</v>
      </c>
      <c r="C14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3" s="265">
        <f>VLOOKUP(Tabla3[[#This Row],[ID]],Campos[],3,0)</f>
        <v>19</v>
      </c>
      <c r="E1493" s="265">
        <f>VLOOKUP(Tabla3[[#This Row],[ID]],Campos[],5,0)</f>
        <v>14</v>
      </c>
      <c r="F1493" s="275" t="str">
        <f>MID(Tabla3[[#This Row],[ID]],1,3)</f>
        <v>HT4</v>
      </c>
    </row>
    <row r="1494" spans="1:6">
      <c r="A1494" s="274">
        <f>'0.Datos Contacto'!$C$3</f>
        <v>4101</v>
      </c>
      <c r="B1494" s="252" t="s">
        <v>1832</v>
      </c>
      <c r="C14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4" s="265">
        <f>VLOOKUP(Tabla3[[#This Row],[ID]],Campos[],3,0)</f>
        <v>19</v>
      </c>
      <c r="E1494" s="265">
        <f>VLOOKUP(Tabla3[[#This Row],[ID]],Campos[],5,0)</f>
        <v>15</v>
      </c>
      <c r="F1494" s="275" t="str">
        <f>MID(Tabla3[[#This Row],[ID]],1,3)</f>
        <v>HT4</v>
      </c>
    </row>
    <row r="1495" spans="1:6">
      <c r="A1495" s="274">
        <f>'0.Datos Contacto'!$C$3</f>
        <v>4101</v>
      </c>
      <c r="B1495" s="252" t="s">
        <v>1833</v>
      </c>
      <c r="C14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5" s="265">
        <f>VLOOKUP(Tabla3[[#This Row],[ID]],Campos[],3,0)</f>
        <v>19</v>
      </c>
      <c r="E1495" s="265">
        <f>VLOOKUP(Tabla3[[#This Row],[ID]],Campos[],5,0)</f>
        <v>16</v>
      </c>
      <c r="F1495" s="275" t="str">
        <f>MID(Tabla3[[#This Row],[ID]],1,3)</f>
        <v>HT4</v>
      </c>
    </row>
    <row r="1496" spans="1:6">
      <c r="A1496" s="274">
        <f>'0.Datos Contacto'!$C$3</f>
        <v>4101</v>
      </c>
      <c r="B1496" s="252" t="s">
        <v>1834</v>
      </c>
      <c r="C14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6" s="265">
        <f>VLOOKUP(Tabla3[[#This Row],[ID]],Campos[],3,0)</f>
        <v>19</v>
      </c>
      <c r="E1496" s="265">
        <f>VLOOKUP(Tabla3[[#This Row],[ID]],Campos[],5,0)</f>
        <v>17</v>
      </c>
      <c r="F1496" s="275" t="str">
        <f>MID(Tabla3[[#This Row],[ID]],1,3)</f>
        <v>HT4</v>
      </c>
    </row>
    <row r="1497" spans="1:6">
      <c r="A1497" s="274">
        <f>'0.Datos Contacto'!$C$3</f>
        <v>4101</v>
      </c>
      <c r="B1497" s="252" t="s">
        <v>1835</v>
      </c>
      <c r="C14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7" s="265">
        <f>VLOOKUP(Tabla3[[#This Row],[ID]],Campos[],3,0)</f>
        <v>19</v>
      </c>
      <c r="E1497" s="265">
        <f>VLOOKUP(Tabla3[[#This Row],[ID]],Campos[],5,0)</f>
        <v>18</v>
      </c>
      <c r="F1497" s="275" t="str">
        <f>MID(Tabla3[[#This Row],[ID]],1,3)</f>
        <v>HT4</v>
      </c>
    </row>
    <row r="1498" spans="1:6">
      <c r="A1498" s="274">
        <f>'0.Datos Contacto'!$C$3</f>
        <v>4101</v>
      </c>
      <c r="B1498" s="252" t="s">
        <v>1836</v>
      </c>
      <c r="C14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8" s="265">
        <f>VLOOKUP(Tabla3[[#This Row],[ID]],Campos[],3,0)</f>
        <v>19</v>
      </c>
      <c r="E1498" s="265">
        <f>VLOOKUP(Tabla3[[#This Row],[ID]],Campos[],5,0)</f>
        <v>19</v>
      </c>
      <c r="F1498" s="275" t="str">
        <f>MID(Tabla3[[#This Row],[ID]],1,3)</f>
        <v>HT4</v>
      </c>
    </row>
    <row r="1499" spans="1:6">
      <c r="A1499" s="274">
        <f>'0.Datos Contacto'!$C$3</f>
        <v>4101</v>
      </c>
      <c r="B1499" s="252" t="s">
        <v>1837</v>
      </c>
      <c r="C14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499" s="265">
        <f>VLOOKUP(Tabla3[[#This Row],[ID]],Campos[],3,0)</f>
        <v>19</v>
      </c>
      <c r="E1499" s="265">
        <f>VLOOKUP(Tabla3[[#This Row],[ID]],Campos[],5,0)</f>
        <v>20</v>
      </c>
      <c r="F1499" s="275" t="str">
        <f>MID(Tabla3[[#This Row],[ID]],1,3)</f>
        <v>HT4</v>
      </c>
    </row>
    <row r="1500" spans="1:6">
      <c r="A1500" s="274">
        <f>'0.Datos Contacto'!$C$3</f>
        <v>4101</v>
      </c>
      <c r="B1500" s="252" t="s">
        <v>1838</v>
      </c>
      <c r="C15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0" s="265">
        <f>VLOOKUP(Tabla3[[#This Row],[ID]],Campos[],3,0)</f>
        <v>19</v>
      </c>
      <c r="E1500" s="265">
        <f>VLOOKUP(Tabla3[[#This Row],[ID]],Campos[],5,0)</f>
        <v>21</v>
      </c>
      <c r="F1500" s="275" t="str">
        <f>MID(Tabla3[[#This Row],[ID]],1,3)</f>
        <v>HT4</v>
      </c>
    </row>
    <row r="1501" spans="1:6">
      <c r="A1501" s="274">
        <f>'0.Datos Contacto'!$C$3</f>
        <v>4101</v>
      </c>
      <c r="B1501" s="252" t="s">
        <v>1839</v>
      </c>
      <c r="C15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1" s="265">
        <f>VLOOKUP(Tabla3[[#This Row],[ID]],Campos[],3,0)</f>
        <v>19</v>
      </c>
      <c r="E1501" s="265">
        <f>VLOOKUP(Tabla3[[#This Row],[ID]],Campos[],5,0)</f>
        <v>22</v>
      </c>
      <c r="F1501" s="275" t="str">
        <f>MID(Tabla3[[#This Row],[ID]],1,3)</f>
        <v>HT4</v>
      </c>
    </row>
    <row r="1502" spans="1:6">
      <c r="A1502" s="274">
        <f>'0.Datos Contacto'!$C$3</f>
        <v>4101</v>
      </c>
      <c r="B1502" s="252" t="s">
        <v>1840</v>
      </c>
      <c r="C15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2" s="265">
        <f>VLOOKUP(Tabla3[[#This Row],[ID]],Campos[],3,0)</f>
        <v>19</v>
      </c>
      <c r="E1502" s="265">
        <f>VLOOKUP(Tabla3[[#This Row],[ID]],Campos[],5,0)</f>
        <v>23</v>
      </c>
      <c r="F1502" s="275" t="str">
        <f>MID(Tabla3[[#This Row],[ID]],1,3)</f>
        <v>HT4</v>
      </c>
    </row>
    <row r="1503" spans="1:6">
      <c r="A1503" s="274">
        <f>'0.Datos Contacto'!$C$3</f>
        <v>4101</v>
      </c>
      <c r="B1503" s="252" t="s">
        <v>1841</v>
      </c>
      <c r="C15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417531244.63</v>
      </c>
      <c r="D1503" s="265">
        <f>VLOOKUP(Tabla3[[#This Row],[ID]],Campos[],3,0)</f>
        <v>20</v>
      </c>
      <c r="E1503" s="265">
        <f>VLOOKUP(Tabla3[[#This Row],[ID]],Campos[],5,0)</f>
        <v>3</v>
      </c>
      <c r="F1503" s="275" t="str">
        <f>MID(Tabla3[[#This Row],[ID]],1,3)</f>
        <v>HT4</v>
      </c>
    </row>
    <row r="1504" spans="1:6">
      <c r="A1504" s="274">
        <f>'0.Datos Contacto'!$C$3</f>
        <v>4101</v>
      </c>
      <c r="B1504" s="252" t="s">
        <v>1842</v>
      </c>
      <c r="C15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4" s="265">
        <f>VLOOKUP(Tabla3[[#This Row],[ID]],Campos[],3,0)</f>
        <v>20</v>
      </c>
      <c r="E1504" s="265">
        <f>VLOOKUP(Tabla3[[#This Row],[ID]],Campos[],5,0)</f>
        <v>4</v>
      </c>
      <c r="F1504" s="275" t="str">
        <f>MID(Tabla3[[#This Row],[ID]],1,3)</f>
        <v>HT4</v>
      </c>
    </row>
    <row r="1505" spans="1:6">
      <c r="A1505" s="274">
        <f>'0.Datos Contacto'!$C$3</f>
        <v>4101</v>
      </c>
      <c r="B1505" s="252" t="s">
        <v>1843</v>
      </c>
      <c r="C15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5" s="265">
        <f>VLOOKUP(Tabla3[[#This Row],[ID]],Campos[],3,0)</f>
        <v>20</v>
      </c>
      <c r="E1505" s="265">
        <f>VLOOKUP(Tabla3[[#This Row],[ID]],Campos[],5,0)</f>
        <v>5</v>
      </c>
      <c r="F1505" s="275" t="str">
        <f>MID(Tabla3[[#This Row],[ID]],1,3)</f>
        <v>HT4</v>
      </c>
    </row>
    <row r="1506" spans="1:6">
      <c r="A1506" s="274">
        <f>'0.Datos Contacto'!$C$3</f>
        <v>4101</v>
      </c>
      <c r="B1506" s="252" t="s">
        <v>1844</v>
      </c>
      <c r="C15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14114098</v>
      </c>
      <c r="D1506" s="265">
        <f>VLOOKUP(Tabla3[[#This Row],[ID]],Campos[],3,0)</f>
        <v>20</v>
      </c>
      <c r="E1506" s="265">
        <f>VLOOKUP(Tabla3[[#This Row],[ID]],Campos[],5,0)</f>
        <v>6</v>
      </c>
      <c r="F1506" s="275" t="str">
        <f>MID(Tabla3[[#This Row],[ID]],1,3)</f>
        <v>HT4</v>
      </c>
    </row>
    <row r="1507" spans="1:6">
      <c r="A1507" s="274">
        <f>'0.Datos Contacto'!$C$3</f>
        <v>4101</v>
      </c>
      <c r="B1507" s="252" t="s">
        <v>1845</v>
      </c>
      <c r="C15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656492323.72000003</v>
      </c>
      <c r="D1507" s="265">
        <f>VLOOKUP(Tabla3[[#This Row],[ID]],Campos[],3,0)</f>
        <v>20</v>
      </c>
      <c r="E1507" s="265">
        <f>VLOOKUP(Tabla3[[#This Row],[ID]],Campos[],5,0)</f>
        <v>7</v>
      </c>
      <c r="F1507" s="275" t="str">
        <f>MID(Tabla3[[#This Row],[ID]],1,3)</f>
        <v>HT4</v>
      </c>
    </row>
    <row r="1508" spans="1:6">
      <c r="A1508" s="274">
        <f>'0.Datos Contacto'!$C$3</f>
        <v>4101</v>
      </c>
      <c r="B1508" s="252" t="s">
        <v>1846</v>
      </c>
      <c r="C15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8" s="265">
        <f>VLOOKUP(Tabla3[[#This Row],[ID]],Campos[],3,0)</f>
        <v>20</v>
      </c>
      <c r="E1508" s="265">
        <f>VLOOKUP(Tabla3[[#This Row],[ID]],Campos[],5,0)</f>
        <v>8</v>
      </c>
      <c r="F1508" s="275" t="str">
        <f>MID(Tabla3[[#This Row],[ID]],1,3)</f>
        <v>HT4</v>
      </c>
    </row>
    <row r="1509" spans="1:6">
      <c r="A1509" s="274">
        <f>'0.Datos Contacto'!$C$3</f>
        <v>4101</v>
      </c>
      <c r="B1509" s="252" t="s">
        <v>1847</v>
      </c>
      <c r="C15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09" s="265">
        <f>VLOOKUP(Tabla3[[#This Row],[ID]],Campos[],3,0)</f>
        <v>20</v>
      </c>
      <c r="E1509" s="265">
        <f>VLOOKUP(Tabla3[[#This Row],[ID]],Campos[],5,0)</f>
        <v>9</v>
      </c>
      <c r="F1509" s="275" t="str">
        <f>MID(Tabla3[[#This Row],[ID]],1,3)</f>
        <v>HT4</v>
      </c>
    </row>
    <row r="1510" spans="1:6">
      <c r="A1510" s="274">
        <f>'0.Datos Contacto'!$C$3</f>
        <v>4101</v>
      </c>
      <c r="B1510" s="252" t="s">
        <v>1848</v>
      </c>
      <c r="C15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533624299.55000001</v>
      </c>
      <c r="D1510" s="265">
        <f>VLOOKUP(Tabla3[[#This Row],[ID]],Campos[],3,0)</f>
        <v>20</v>
      </c>
      <c r="E1510" s="265">
        <f>VLOOKUP(Tabla3[[#This Row],[ID]],Campos[],5,0)</f>
        <v>10</v>
      </c>
      <c r="F1510" s="275" t="str">
        <f>MID(Tabla3[[#This Row],[ID]],1,3)</f>
        <v>HT4</v>
      </c>
    </row>
    <row r="1511" spans="1:6">
      <c r="A1511" s="274">
        <f>'0.Datos Contacto'!$C$3</f>
        <v>4101</v>
      </c>
      <c r="B1511" s="252" t="s">
        <v>1849</v>
      </c>
      <c r="C15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1" s="265">
        <f>VLOOKUP(Tabla3[[#This Row],[ID]],Campos[],3,0)</f>
        <v>20</v>
      </c>
      <c r="E1511" s="265">
        <f>VLOOKUP(Tabla3[[#This Row],[ID]],Campos[],5,0)</f>
        <v>11</v>
      </c>
      <c r="F1511" s="275" t="str">
        <f>MID(Tabla3[[#This Row],[ID]],1,3)</f>
        <v>HT4</v>
      </c>
    </row>
    <row r="1512" spans="1:6">
      <c r="A1512" s="274">
        <f>'0.Datos Contacto'!$C$3</f>
        <v>4101</v>
      </c>
      <c r="B1512" s="252" t="s">
        <v>1850</v>
      </c>
      <c r="C15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2" s="265">
        <f>VLOOKUP(Tabla3[[#This Row],[ID]],Campos[],3,0)</f>
        <v>20</v>
      </c>
      <c r="E1512" s="265">
        <f>VLOOKUP(Tabla3[[#This Row],[ID]],Campos[],5,0)</f>
        <v>12</v>
      </c>
      <c r="F1512" s="275" t="str">
        <f>MID(Tabla3[[#This Row],[ID]],1,3)</f>
        <v>HT4</v>
      </c>
    </row>
    <row r="1513" spans="1:6">
      <c r="A1513" s="274">
        <f>'0.Datos Contacto'!$C$3</f>
        <v>4101</v>
      </c>
      <c r="B1513" s="252" t="s">
        <v>1851</v>
      </c>
      <c r="C15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647522347.46000004</v>
      </c>
      <c r="D1513" s="265">
        <f>VLOOKUP(Tabla3[[#This Row],[ID]],Campos[],3,0)</f>
        <v>20</v>
      </c>
      <c r="E1513" s="265">
        <f>VLOOKUP(Tabla3[[#This Row],[ID]],Campos[],5,0)</f>
        <v>13</v>
      </c>
      <c r="F1513" s="275" t="str">
        <f>MID(Tabla3[[#This Row],[ID]],1,3)</f>
        <v>HT4</v>
      </c>
    </row>
    <row r="1514" spans="1:6">
      <c r="A1514" s="274">
        <f>'0.Datos Contacto'!$C$3</f>
        <v>4101</v>
      </c>
      <c r="B1514" s="252" t="s">
        <v>1852</v>
      </c>
      <c r="C15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4" s="265">
        <f>VLOOKUP(Tabla3[[#This Row],[ID]],Campos[],3,0)</f>
        <v>20</v>
      </c>
      <c r="E1514" s="265">
        <f>VLOOKUP(Tabla3[[#This Row],[ID]],Campos[],5,0)</f>
        <v>14</v>
      </c>
      <c r="F1514" s="275" t="str">
        <f>MID(Tabla3[[#This Row],[ID]],1,3)</f>
        <v>HT4</v>
      </c>
    </row>
    <row r="1515" spans="1:6">
      <c r="A1515" s="274">
        <f>'0.Datos Contacto'!$C$3</f>
        <v>4101</v>
      </c>
      <c r="B1515" s="252" t="s">
        <v>1853</v>
      </c>
      <c r="C15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5" s="265">
        <f>VLOOKUP(Tabla3[[#This Row],[ID]],Campos[],3,0)</f>
        <v>20</v>
      </c>
      <c r="E1515" s="265">
        <f>VLOOKUP(Tabla3[[#This Row],[ID]],Campos[],5,0)</f>
        <v>15</v>
      </c>
      <c r="F1515" s="275" t="str">
        <f>MID(Tabla3[[#This Row],[ID]],1,3)</f>
        <v>HT4</v>
      </c>
    </row>
    <row r="1516" spans="1:6">
      <c r="A1516" s="274">
        <f>'0.Datos Contacto'!$C$3</f>
        <v>4101</v>
      </c>
      <c r="B1516" s="252" t="s">
        <v>1854</v>
      </c>
      <c r="C15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6" s="265">
        <f>VLOOKUP(Tabla3[[#This Row],[ID]],Campos[],3,0)</f>
        <v>20</v>
      </c>
      <c r="E1516" s="265">
        <f>VLOOKUP(Tabla3[[#This Row],[ID]],Campos[],5,0)</f>
        <v>16</v>
      </c>
      <c r="F1516" s="275" t="str">
        <f>MID(Tabla3[[#This Row],[ID]],1,3)</f>
        <v>HT4</v>
      </c>
    </row>
    <row r="1517" spans="1:6">
      <c r="A1517" s="274">
        <f>'0.Datos Contacto'!$C$3</f>
        <v>4101</v>
      </c>
      <c r="B1517" s="252" t="s">
        <v>1855</v>
      </c>
      <c r="C15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7" s="265">
        <f>VLOOKUP(Tabla3[[#This Row],[ID]],Campos[],3,0)</f>
        <v>20</v>
      </c>
      <c r="E1517" s="265">
        <f>VLOOKUP(Tabla3[[#This Row],[ID]],Campos[],5,0)</f>
        <v>17</v>
      </c>
      <c r="F1517" s="275" t="str">
        <f>MID(Tabla3[[#This Row],[ID]],1,3)</f>
        <v>HT4</v>
      </c>
    </row>
    <row r="1518" spans="1:6">
      <c r="A1518" s="274">
        <f>'0.Datos Contacto'!$C$3</f>
        <v>4101</v>
      </c>
      <c r="B1518" s="252" t="s">
        <v>1856</v>
      </c>
      <c r="C15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8" s="265">
        <f>VLOOKUP(Tabla3[[#This Row],[ID]],Campos[],3,0)</f>
        <v>20</v>
      </c>
      <c r="E1518" s="265">
        <f>VLOOKUP(Tabla3[[#This Row],[ID]],Campos[],5,0)</f>
        <v>18</v>
      </c>
      <c r="F1518" s="275" t="str">
        <f>MID(Tabla3[[#This Row],[ID]],1,3)</f>
        <v>HT4</v>
      </c>
    </row>
    <row r="1519" spans="1:6">
      <c r="A1519" s="274">
        <f>'0.Datos Contacto'!$C$3</f>
        <v>4101</v>
      </c>
      <c r="B1519" s="252" t="s">
        <v>1857</v>
      </c>
      <c r="C15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19" s="265">
        <f>VLOOKUP(Tabla3[[#This Row],[ID]],Campos[],3,0)</f>
        <v>20</v>
      </c>
      <c r="E1519" s="265">
        <f>VLOOKUP(Tabla3[[#This Row],[ID]],Campos[],5,0)</f>
        <v>19</v>
      </c>
      <c r="F1519" s="275" t="str">
        <f>MID(Tabla3[[#This Row],[ID]],1,3)</f>
        <v>HT4</v>
      </c>
    </row>
    <row r="1520" spans="1:6">
      <c r="A1520" s="274">
        <f>'0.Datos Contacto'!$C$3</f>
        <v>4101</v>
      </c>
      <c r="B1520" s="252" t="s">
        <v>1858</v>
      </c>
      <c r="C15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20" s="265">
        <f>VLOOKUP(Tabla3[[#This Row],[ID]],Campos[],3,0)</f>
        <v>20</v>
      </c>
      <c r="E1520" s="265">
        <f>VLOOKUP(Tabla3[[#This Row],[ID]],Campos[],5,0)</f>
        <v>20</v>
      </c>
      <c r="F1520" s="275" t="str">
        <f>MID(Tabla3[[#This Row],[ID]],1,3)</f>
        <v>HT4</v>
      </c>
    </row>
    <row r="1521" spans="1:6">
      <c r="A1521" s="274">
        <f>'0.Datos Contacto'!$C$3</f>
        <v>4101</v>
      </c>
      <c r="B1521" s="252" t="s">
        <v>1859</v>
      </c>
      <c r="C15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21" s="265">
        <f>VLOOKUP(Tabla3[[#This Row],[ID]],Campos[],3,0)</f>
        <v>20</v>
      </c>
      <c r="E1521" s="265">
        <f>VLOOKUP(Tabla3[[#This Row],[ID]],Campos[],5,0)</f>
        <v>21</v>
      </c>
      <c r="F1521" s="275" t="str">
        <f>MID(Tabla3[[#This Row],[ID]],1,3)</f>
        <v>HT4</v>
      </c>
    </row>
    <row r="1522" spans="1:6">
      <c r="A1522" s="274">
        <f>'0.Datos Contacto'!$C$3</f>
        <v>4101</v>
      </c>
      <c r="B1522" s="252" t="s">
        <v>1860</v>
      </c>
      <c r="C15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22" s="265">
        <f>VLOOKUP(Tabla3[[#This Row],[ID]],Campos[],3,0)</f>
        <v>20</v>
      </c>
      <c r="E1522" s="265">
        <f>VLOOKUP(Tabla3[[#This Row],[ID]],Campos[],5,0)</f>
        <v>22</v>
      </c>
      <c r="F1522" s="275" t="str">
        <f>MID(Tabla3[[#This Row],[ID]],1,3)</f>
        <v>HT4</v>
      </c>
    </row>
    <row r="1523" spans="1:6">
      <c r="A1523" s="274">
        <f>'0.Datos Contacto'!$C$3</f>
        <v>4101</v>
      </c>
      <c r="B1523" s="252" t="s">
        <v>1861</v>
      </c>
      <c r="C15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2269284313.3599997</v>
      </c>
      <c r="D1523" s="265">
        <f>VLOOKUP(Tabla3[[#This Row],[ID]],Campos[],3,0)</f>
        <v>20</v>
      </c>
      <c r="E1523" s="265">
        <f>VLOOKUP(Tabla3[[#This Row],[ID]],Campos[],5,0)</f>
        <v>23</v>
      </c>
      <c r="F1523" s="275" t="str">
        <f>MID(Tabla3[[#This Row],[ID]],1,3)</f>
        <v>HT4</v>
      </c>
    </row>
    <row r="1524" spans="1:6">
      <c r="A1524" s="274">
        <f>'0.Datos Contacto'!$C$3</f>
        <v>4101</v>
      </c>
      <c r="B1524" s="252" t="s">
        <v>1862</v>
      </c>
      <c r="C15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374334687</v>
      </c>
      <c r="D1524" s="265">
        <f>VLOOKUP(Tabla3[[#This Row],[ID]],Campos[],3,0)</f>
        <v>21</v>
      </c>
      <c r="E1524" s="265">
        <f>VLOOKUP(Tabla3[[#This Row],[ID]],Campos[],5,0)</f>
        <v>3</v>
      </c>
      <c r="F1524" s="275" t="str">
        <f>MID(Tabla3[[#This Row],[ID]],1,3)</f>
        <v>HT4</v>
      </c>
    </row>
    <row r="1525" spans="1:6">
      <c r="A1525" s="274">
        <f>'0.Datos Contacto'!$C$3</f>
        <v>4101</v>
      </c>
      <c r="B1525" s="252" t="s">
        <v>1863</v>
      </c>
      <c r="C15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25" s="265">
        <f>VLOOKUP(Tabla3[[#This Row],[ID]],Campos[],3,0)</f>
        <v>21</v>
      </c>
      <c r="E1525" s="265">
        <f>VLOOKUP(Tabla3[[#This Row],[ID]],Campos[],5,0)</f>
        <v>4</v>
      </c>
      <c r="F1525" s="275" t="str">
        <f>MID(Tabla3[[#This Row],[ID]],1,3)</f>
        <v>HT4</v>
      </c>
    </row>
    <row r="1526" spans="1:6">
      <c r="A1526" s="274">
        <f>'0.Datos Contacto'!$C$3</f>
        <v>4101</v>
      </c>
      <c r="B1526" s="252" t="s">
        <v>1864</v>
      </c>
      <c r="C15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26" s="265">
        <f>VLOOKUP(Tabla3[[#This Row],[ID]],Campos[],3,0)</f>
        <v>21</v>
      </c>
      <c r="E1526" s="265">
        <f>VLOOKUP(Tabla3[[#This Row],[ID]],Campos[],5,0)</f>
        <v>5</v>
      </c>
      <c r="F1526" s="275" t="str">
        <f>MID(Tabla3[[#This Row],[ID]],1,3)</f>
        <v>HT4</v>
      </c>
    </row>
    <row r="1527" spans="1:6">
      <c r="A1527" s="274">
        <f>'0.Datos Contacto'!$C$3</f>
        <v>4101</v>
      </c>
      <c r="B1527" s="252" t="s">
        <v>1865</v>
      </c>
      <c r="C15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26555336</v>
      </c>
      <c r="D1527" s="265">
        <f>VLOOKUP(Tabla3[[#This Row],[ID]],Campos[],3,0)</f>
        <v>21</v>
      </c>
      <c r="E1527" s="265">
        <f>VLOOKUP(Tabla3[[#This Row],[ID]],Campos[],5,0)</f>
        <v>6</v>
      </c>
      <c r="F1527" s="275" t="str">
        <f>MID(Tabla3[[#This Row],[ID]],1,3)</f>
        <v>HT4</v>
      </c>
    </row>
    <row r="1528" spans="1:6">
      <c r="A1528" s="274">
        <f>'0.Datos Contacto'!$C$3</f>
        <v>4101</v>
      </c>
      <c r="B1528" s="252" t="s">
        <v>1866</v>
      </c>
      <c r="C15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707634391.17999983</v>
      </c>
      <c r="D1528" s="265">
        <f>VLOOKUP(Tabla3[[#This Row],[ID]],Campos[],3,0)</f>
        <v>21</v>
      </c>
      <c r="E1528" s="265">
        <f>VLOOKUP(Tabla3[[#This Row],[ID]],Campos[],5,0)</f>
        <v>7</v>
      </c>
      <c r="F1528" s="275" t="str">
        <f>MID(Tabla3[[#This Row],[ID]],1,3)</f>
        <v>HT4</v>
      </c>
    </row>
    <row r="1529" spans="1:6">
      <c r="A1529" s="274">
        <f>'0.Datos Contacto'!$C$3</f>
        <v>4101</v>
      </c>
      <c r="B1529" s="252" t="s">
        <v>1867</v>
      </c>
      <c r="C15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29" s="265">
        <f>VLOOKUP(Tabla3[[#This Row],[ID]],Campos[],3,0)</f>
        <v>21</v>
      </c>
      <c r="E1529" s="265">
        <f>VLOOKUP(Tabla3[[#This Row],[ID]],Campos[],5,0)</f>
        <v>8</v>
      </c>
      <c r="F1529" s="275" t="str">
        <f>MID(Tabla3[[#This Row],[ID]],1,3)</f>
        <v>HT4</v>
      </c>
    </row>
    <row r="1530" spans="1:6">
      <c r="A1530" s="274">
        <f>'0.Datos Contacto'!$C$3</f>
        <v>4101</v>
      </c>
      <c r="B1530" s="252" t="s">
        <v>1868</v>
      </c>
      <c r="C15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0" s="265">
        <f>VLOOKUP(Tabla3[[#This Row],[ID]],Campos[],3,0)</f>
        <v>21</v>
      </c>
      <c r="E1530" s="265">
        <f>VLOOKUP(Tabla3[[#This Row],[ID]],Campos[],5,0)</f>
        <v>9</v>
      </c>
      <c r="F1530" s="275" t="str">
        <f>MID(Tabla3[[#This Row],[ID]],1,3)</f>
        <v>HT4</v>
      </c>
    </row>
    <row r="1531" spans="1:6">
      <c r="A1531" s="274">
        <f>'0.Datos Contacto'!$C$3</f>
        <v>4101</v>
      </c>
      <c r="B1531" s="252" t="s">
        <v>1869</v>
      </c>
      <c r="C15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197206311.34999996</v>
      </c>
      <c r="D1531" s="265">
        <f>VLOOKUP(Tabla3[[#This Row],[ID]],Campos[],3,0)</f>
        <v>21</v>
      </c>
      <c r="E1531" s="265">
        <f>VLOOKUP(Tabla3[[#This Row],[ID]],Campos[],5,0)</f>
        <v>10</v>
      </c>
      <c r="F1531" s="275" t="str">
        <f>MID(Tabla3[[#This Row],[ID]],1,3)</f>
        <v>HT4</v>
      </c>
    </row>
    <row r="1532" spans="1:6">
      <c r="A1532" s="274">
        <f>'0.Datos Contacto'!$C$3</f>
        <v>4101</v>
      </c>
      <c r="B1532" s="252" t="s">
        <v>1870</v>
      </c>
      <c r="C15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2" s="265">
        <f>VLOOKUP(Tabla3[[#This Row],[ID]],Campos[],3,0)</f>
        <v>21</v>
      </c>
      <c r="E1532" s="265">
        <f>VLOOKUP(Tabla3[[#This Row],[ID]],Campos[],5,0)</f>
        <v>11</v>
      </c>
      <c r="F1532" s="275" t="str">
        <f>MID(Tabla3[[#This Row],[ID]],1,3)</f>
        <v>HT4</v>
      </c>
    </row>
    <row r="1533" spans="1:6">
      <c r="A1533" s="274">
        <f>'0.Datos Contacto'!$C$3</f>
        <v>4101</v>
      </c>
      <c r="B1533" s="252" t="s">
        <v>1871</v>
      </c>
      <c r="C15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3" s="265">
        <f>VLOOKUP(Tabla3[[#This Row],[ID]],Campos[],3,0)</f>
        <v>21</v>
      </c>
      <c r="E1533" s="265">
        <f>VLOOKUP(Tabla3[[#This Row],[ID]],Campos[],5,0)</f>
        <v>12</v>
      </c>
      <c r="F1533" s="275" t="str">
        <f>MID(Tabla3[[#This Row],[ID]],1,3)</f>
        <v>HT4</v>
      </c>
    </row>
    <row r="1534" spans="1:6">
      <c r="A1534" s="274">
        <f>'0.Datos Contacto'!$C$3</f>
        <v>4101</v>
      </c>
      <c r="B1534" s="252" t="s">
        <v>1872</v>
      </c>
      <c r="C15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4" s="265">
        <f>VLOOKUP(Tabla3[[#This Row],[ID]],Campos[],3,0)</f>
        <v>21</v>
      </c>
      <c r="E1534" s="265">
        <f>VLOOKUP(Tabla3[[#This Row],[ID]],Campos[],5,0)</f>
        <v>13</v>
      </c>
      <c r="F1534" s="275" t="str">
        <f>MID(Tabla3[[#This Row],[ID]],1,3)</f>
        <v>HT4</v>
      </c>
    </row>
    <row r="1535" spans="1:6">
      <c r="A1535" s="274">
        <f>'0.Datos Contacto'!$C$3</f>
        <v>4101</v>
      </c>
      <c r="B1535" s="252" t="s">
        <v>1873</v>
      </c>
      <c r="C15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5" s="265">
        <f>VLOOKUP(Tabla3[[#This Row],[ID]],Campos[],3,0)</f>
        <v>21</v>
      </c>
      <c r="E1535" s="265">
        <f>VLOOKUP(Tabla3[[#This Row],[ID]],Campos[],5,0)</f>
        <v>14</v>
      </c>
      <c r="F1535" s="275" t="str">
        <f>MID(Tabla3[[#This Row],[ID]],1,3)</f>
        <v>HT4</v>
      </c>
    </row>
    <row r="1536" spans="1:6">
      <c r="A1536" s="274">
        <f>'0.Datos Contacto'!$C$3</f>
        <v>4101</v>
      </c>
      <c r="B1536" s="252" t="s">
        <v>1874</v>
      </c>
      <c r="C15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1536" s="265">
        <f>VLOOKUP(Tabla3[[#This Row],[ID]],Campos[],3,0)</f>
        <v>21</v>
      </c>
      <c r="E1536" s="265">
        <f>VLOOKUP(Tabla3[[#This Row],[ID]],Campos[],5,0)</f>
        <v>15</v>
      </c>
      <c r="F1536" s="275" t="str">
        <f>MID(Tabla3[[#This Row],[ID]],1,3)</f>
        <v>HT4</v>
      </c>
    </row>
    <row r="1537" spans="1:6">
      <c r="A1537" s="274">
        <f>'0.Datos Contacto'!$C$3</f>
        <v>4101</v>
      </c>
      <c r="B1537" s="252" t="s">
        <v>1875</v>
      </c>
      <c r="C15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7" s="265">
        <f>VLOOKUP(Tabla3[[#This Row],[ID]],Campos[],3,0)</f>
        <v>21</v>
      </c>
      <c r="E1537" s="265">
        <f>VLOOKUP(Tabla3[[#This Row],[ID]],Campos[],5,0)</f>
        <v>16</v>
      </c>
      <c r="F1537" s="275" t="str">
        <f>MID(Tabla3[[#This Row],[ID]],1,3)</f>
        <v>HT4</v>
      </c>
    </row>
    <row r="1538" spans="1:6">
      <c r="A1538" s="274">
        <f>'0.Datos Contacto'!$C$3</f>
        <v>4101</v>
      </c>
      <c r="B1538" s="252" t="s">
        <v>1876</v>
      </c>
      <c r="C15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8" s="265">
        <f>VLOOKUP(Tabla3[[#This Row],[ID]],Campos[],3,0)</f>
        <v>21</v>
      </c>
      <c r="E1538" s="265">
        <f>VLOOKUP(Tabla3[[#This Row],[ID]],Campos[],5,0)</f>
        <v>17</v>
      </c>
      <c r="F1538" s="275" t="str">
        <f>MID(Tabla3[[#This Row],[ID]],1,3)</f>
        <v>HT4</v>
      </c>
    </row>
    <row r="1539" spans="1:6">
      <c r="A1539" s="274">
        <f>'0.Datos Contacto'!$C$3</f>
        <v>4101</v>
      </c>
      <c r="B1539" s="252" t="s">
        <v>1877</v>
      </c>
      <c r="C15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39" s="265">
        <f>VLOOKUP(Tabla3[[#This Row],[ID]],Campos[],3,0)</f>
        <v>21</v>
      </c>
      <c r="E1539" s="265">
        <f>VLOOKUP(Tabla3[[#This Row],[ID]],Campos[],5,0)</f>
        <v>18</v>
      </c>
      <c r="F1539" s="275" t="str">
        <f>MID(Tabla3[[#This Row],[ID]],1,3)</f>
        <v>HT4</v>
      </c>
    </row>
    <row r="1540" spans="1:6">
      <c r="A1540" s="274">
        <f>'0.Datos Contacto'!$C$3</f>
        <v>4101</v>
      </c>
      <c r="B1540" s="252" t="s">
        <v>1878</v>
      </c>
      <c r="C15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0" s="265">
        <f>VLOOKUP(Tabla3[[#This Row],[ID]],Campos[],3,0)</f>
        <v>21</v>
      </c>
      <c r="E1540" s="265">
        <f>VLOOKUP(Tabla3[[#This Row],[ID]],Campos[],5,0)</f>
        <v>19</v>
      </c>
      <c r="F1540" s="275" t="str">
        <f>MID(Tabla3[[#This Row],[ID]],1,3)</f>
        <v>HT4</v>
      </c>
    </row>
    <row r="1541" spans="1:6">
      <c r="A1541" s="274">
        <f>'0.Datos Contacto'!$C$3</f>
        <v>4101</v>
      </c>
      <c r="B1541" s="252" t="s">
        <v>1879</v>
      </c>
      <c r="C15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1" s="265">
        <f>VLOOKUP(Tabla3[[#This Row],[ID]],Campos[],3,0)</f>
        <v>21</v>
      </c>
      <c r="E1541" s="265">
        <f>VLOOKUP(Tabla3[[#This Row],[ID]],Campos[],5,0)</f>
        <v>20</v>
      </c>
      <c r="F1541" s="275" t="str">
        <f>MID(Tabla3[[#This Row],[ID]],1,3)</f>
        <v>HT4</v>
      </c>
    </row>
    <row r="1542" spans="1:6">
      <c r="A1542" s="274">
        <f>'0.Datos Contacto'!$C$3</f>
        <v>4101</v>
      </c>
      <c r="B1542" s="252" t="s">
        <v>1880</v>
      </c>
      <c r="C15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2" s="265">
        <f>VLOOKUP(Tabla3[[#This Row],[ID]],Campos[],3,0)</f>
        <v>21</v>
      </c>
      <c r="E1542" s="265">
        <f>VLOOKUP(Tabla3[[#This Row],[ID]],Campos[],5,0)</f>
        <v>21</v>
      </c>
      <c r="F1542" s="275" t="str">
        <f>MID(Tabla3[[#This Row],[ID]],1,3)</f>
        <v>HT4</v>
      </c>
    </row>
    <row r="1543" spans="1:6">
      <c r="A1543" s="274">
        <f>'0.Datos Contacto'!$C$3</f>
        <v>4101</v>
      </c>
      <c r="B1543" s="252" t="s">
        <v>1881</v>
      </c>
      <c r="C15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3" s="265">
        <f>VLOOKUP(Tabla3[[#This Row],[ID]],Campos[],3,0)</f>
        <v>21</v>
      </c>
      <c r="E1543" s="265">
        <f>VLOOKUP(Tabla3[[#This Row],[ID]],Campos[],5,0)</f>
        <v>22</v>
      </c>
      <c r="F1543" s="275" t="str">
        <f>MID(Tabla3[[#This Row],[ID]],1,3)</f>
        <v>HT4</v>
      </c>
    </row>
    <row r="1544" spans="1:6">
      <c r="A1544" s="274">
        <f>'0.Datos Contacto'!$C$3</f>
        <v>4101</v>
      </c>
      <c r="B1544" s="252" t="s">
        <v>1882</v>
      </c>
      <c r="C15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1713904795.5299997</v>
      </c>
      <c r="D1544" s="265">
        <f>VLOOKUP(Tabla3[[#This Row],[ID]],Campos[],3,0)</f>
        <v>21</v>
      </c>
      <c r="E1544" s="265">
        <f>VLOOKUP(Tabla3[[#This Row],[ID]],Campos[],5,0)</f>
        <v>23</v>
      </c>
      <c r="F1544" s="275" t="str">
        <f>MID(Tabla3[[#This Row],[ID]],1,3)</f>
        <v>HT4</v>
      </c>
    </row>
    <row r="1545" spans="1:6">
      <c r="A1545" s="274">
        <f>'0.Datos Contacto'!$C$3</f>
        <v>4101</v>
      </c>
      <c r="B1545" s="252" t="s">
        <v>1883</v>
      </c>
      <c r="C15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5" s="265">
        <f>VLOOKUP(Tabla3[[#This Row],[ID]],Campos[],3,0)</f>
        <v>22</v>
      </c>
      <c r="E1545" s="265">
        <f>VLOOKUP(Tabla3[[#This Row],[ID]],Campos[],5,0)</f>
        <v>3</v>
      </c>
      <c r="F1545" s="275" t="str">
        <f>MID(Tabla3[[#This Row],[ID]],1,3)</f>
        <v>HT4</v>
      </c>
    </row>
    <row r="1546" spans="1:6">
      <c r="A1546" s="274">
        <f>'0.Datos Contacto'!$C$3</f>
        <v>4101</v>
      </c>
      <c r="B1546" s="252" t="s">
        <v>1884</v>
      </c>
      <c r="C15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6" s="265">
        <f>VLOOKUP(Tabla3[[#This Row],[ID]],Campos[],3,0)</f>
        <v>22</v>
      </c>
      <c r="E1546" s="265">
        <f>VLOOKUP(Tabla3[[#This Row],[ID]],Campos[],5,0)</f>
        <v>4</v>
      </c>
      <c r="F1546" s="275" t="str">
        <f>MID(Tabla3[[#This Row],[ID]],1,3)</f>
        <v>HT4</v>
      </c>
    </row>
    <row r="1547" spans="1:6">
      <c r="A1547" s="274">
        <f>'0.Datos Contacto'!$C$3</f>
        <v>4101</v>
      </c>
      <c r="B1547" s="252" t="s">
        <v>1885</v>
      </c>
      <c r="C15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7" s="265">
        <f>VLOOKUP(Tabla3[[#This Row],[ID]],Campos[],3,0)</f>
        <v>22</v>
      </c>
      <c r="E1547" s="265">
        <f>VLOOKUP(Tabla3[[#This Row],[ID]],Campos[],5,0)</f>
        <v>5</v>
      </c>
      <c r="F1547" s="275" t="str">
        <f>MID(Tabla3[[#This Row],[ID]],1,3)</f>
        <v>HT4</v>
      </c>
    </row>
    <row r="1548" spans="1:6">
      <c r="A1548" s="274">
        <f>'0.Datos Contacto'!$C$3</f>
        <v>4101</v>
      </c>
      <c r="B1548" s="252" t="s">
        <v>1886</v>
      </c>
      <c r="C15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8" s="265">
        <f>VLOOKUP(Tabla3[[#This Row],[ID]],Campos[],3,0)</f>
        <v>22</v>
      </c>
      <c r="E1548" s="265">
        <f>VLOOKUP(Tabla3[[#This Row],[ID]],Campos[],5,0)</f>
        <v>6</v>
      </c>
      <c r="F1548" s="275" t="str">
        <f>MID(Tabla3[[#This Row],[ID]],1,3)</f>
        <v>HT4</v>
      </c>
    </row>
    <row r="1549" spans="1:6">
      <c r="A1549" s="274">
        <f>'0.Datos Contacto'!$C$3</f>
        <v>4101</v>
      </c>
      <c r="B1549" s="252" t="s">
        <v>1887</v>
      </c>
      <c r="C15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49" s="265">
        <f>VLOOKUP(Tabla3[[#This Row],[ID]],Campos[],3,0)</f>
        <v>22</v>
      </c>
      <c r="E1549" s="265">
        <f>VLOOKUP(Tabla3[[#This Row],[ID]],Campos[],5,0)</f>
        <v>7</v>
      </c>
      <c r="F1549" s="275" t="str">
        <f>MID(Tabla3[[#This Row],[ID]],1,3)</f>
        <v>HT4</v>
      </c>
    </row>
    <row r="1550" spans="1:6">
      <c r="A1550" s="274">
        <f>'0.Datos Contacto'!$C$3</f>
        <v>4101</v>
      </c>
      <c r="B1550" s="252" t="s">
        <v>1888</v>
      </c>
      <c r="C15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0" s="265">
        <f>VLOOKUP(Tabla3[[#This Row],[ID]],Campos[],3,0)</f>
        <v>22</v>
      </c>
      <c r="E1550" s="265">
        <f>VLOOKUP(Tabla3[[#This Row],[ID]],Campos[],5,0)</f>
        <v>8</v>
      </c>
      <c r="F1550" s="275" t="str">
        <f>MID(Tabla3[[#This Row],[ID]],1,3)</f>
        <v>HT4</v>
      </c>
    </row>
    <row r="1551" spans="1:6">
      <c r="A1551" s="274">
        <f>'0.Datos Contacto'!$C$3</f>
        <v>4101</v>
      </c>
      <c r="B1551" s="252" t="s">
        <v>1889</v>
      </c>
      <c r="C15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1" s="265">
        <f>VLOOKUP(Tabla3[[#This Row],[ID]],Campos[],3,0)</f>
        <v>22</v>
      </c>
      <c r="E1551" s="265">
        <f>VLOOKUP(Tabla3[[#This Row],[ID]],Campos[],5,0)</f>
        <v>9</v>
      </c>
      <c r="F1551" s="275" t="str">
        <f>MID(Tabla3[[#This Row],[ID]],1,3)</f>
        <v>HT4</v>
      </c>
    </row>
    <row r="1552" spans="1:6">
      <c r="A1552" s="274">
        <f>'0.Datos Contacto'!$C$3</f>
        <v>4101</v>
      </c>
      <c r="B1552" s="252" t="s">
        <v>1890</v>
      </c>
      <c r="C15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1552" s="265">
        <f>VLOOKUP(Tabla3[[#This Row],[ID]],Campos[],3,0)</f>
        <v>22</v>
      </c>
      <c r="E1552" s="265">
        <f>VLOOKUP(Tabla3[[#This Row],[ID]],Campos[],5,0)</f>
        <v>10</v>
      </c>
      <c r="F1552" s="275" t="str">
        <f>MID(Tabla3[[#This Row],[ID]],1,3)</f>
        <v>HT4</v>
      </c>
    </row>
    <row r="1553" spans="1:6">
      <c r="A1553" s="274">
        <f>'0.Datos Contacto'!$C$3</f>
        <v>4101</v>
      </c>
      <c r="B1553" s="252" t="s">
        <v>1891</v>
      </c>
      <c r="C15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3" s="265">
        <f>VLOOKUP(Tabla3[[#This Row],[ID]],Campos[],3,0)</f>
        <v>22</v>
      </c>
      <c r="E1553" s="265">
        <f>VLOOKUP(Tabla3[[#This Row],[ID]],Campos[],5,0)</f>
        <v>11</v>
      </c>
      <c r="F1553" s="275" t="str">
        <f>MID(Tabla3[[#This Row],[ID]],1,3)</f>
        <v>HT4</v>
      </c>
    </row>
    <row r="1554" spans="1:6">
      <c r="A1554" s="274">
        <f>'0.Datos Contacto'!$C$3</f>
        <v>4101</v>
      </c>
      <c r="B1554" s="252" t="s">
        <v>1892</v>
      </c>
      <c r="C15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4" s="265">
        <f>VLOOKUP(Tabla3[[#This Row],[ID]],Campos[],3,0)</f>
        <v>22</v>
      </c>
      <c r="E1554" s="265">
        <f>VLOOKUP(Tabla3[[#This Row],[ID]],Campos[],5,0)</f>
        <v>12</v>
      </c>
      <c r="F1554" s="275" t="str">
        <f>MID(Tabla3[[#This Row],[ID]],1,3)</f>
        <v>HT4</v>
      </c>
    </row>
    <row r="1555" spans="1:6">
      <c r="A1555" s="274">
        <f>'0.Datos Contacto'!$C$3</f>
        <v>4101</v>
      </c>
      <c r="B1555" s="252" t="s">
        <v>1893</v>
      </c>
      <c r="C15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5" s="265">
        <f>VLOOKUP(Tabla3[[#This Row],[ID]],Campos[],3,0)</f>
        <v>22</v>
      </c>
      <c r="E1555" s="265">
        <f>VLOOKUP(Tabla3[[#This Row],[ID]],Campos[],5,0)</f>
        <v>13</v>
      </c>
      <c r="F1555" s="275" t="str">
        <f>MID(Tabla3[[#This Row],[ID]],1,3)</f>
        <v>HT4</v>
      </c>
    </row>
    <row r="1556" spans="1:6">
      <c r="A1556" s="274">
        <f>'0.Datos Contacto'!$C$3</f>
        <v>4101</v>
      </c>
      <c r="B1556" s="252" t="s">
        <v>1894</v>
      </c>
      <c r="C15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6" s="265">
        <f>VLOOKUP(Tabla3[[#This Row],[ID]],Campos[],3,0)</f>
        <v>22</v>
      </c>
      <c r="E1556" s="265">
        <f>VLOOKUP(Tabla3[[#This Row],[ID]],Campos[],5,0)</f>
        <v>14</v>
      </c>
      <c r="F1556" s="275" t="str">
        <f>MID(Tabla3[[#This Row],[ID]],1,3)</f>
        <v>HT4</v>
      </c>
    </row>
    <row r="1557" spans="1:6">
      <c r="A1557" s="274">
        <f>'0.Datos Contacto'!$C$3</f>
        <v>4101</v>
      </c>
      <c r="B1557" s="252" t="s">
        <v>1895</v>
      </c>
      <c r="C15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7" s="265">
        <f>VLOOKUP(Tabla3[[#This Row],[ID]],Campos[],3,0)</f>
        <v>22</v>
      </c>
      <c r="E1557" s="265">
        <f>VLOOKUP(Tabla3[[#This Row],[ID]],Campos[],5,0)</f>
        <v>15</v>
      </c>
      <c r="F1557" s="275" t="str">
        <f>MID(Tabla3[[#This Row],[ID]],1,3)</f>
        <v>HT4</v>
      </c>
    </row>
    <row r="1558" spans="1:6">
      <c r="A1558" s="274">
        <f>'0.Datos Contacto'!$C$3</f>
        <v>4101</v>
      </c>
      <c r="B1558" s="252" t="s">
        <v>1896</v>
      </c>
      <c r="C15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8" s="265">
        <f>VLOOKUP(Tabla3[[#This Row],[ID]],Campos[],3,0)</f>
        <v>22</v>
      </c>
      <c r="E1558" s="265">
        <f>VLOOKUP(Tabla3[[#This Row],[ID]],Campos[],5,0)</f>
        <v>16</v>
      </c>
      <c r="F1558" s="275" t="str">
        <f>MID(Tabla3[[#This Row],[ID]],1,3)</f>
        <v>HT4</v>
      </c>
    </row>
    <row r="1559" spans="1:6">
      <c r="A1559" s="274">
        <f>'0.Datos Contacto'!$C$3</f>
        <v>4101</v>
      </c>
      <c r="B1559" s="252" t="s">
        <v>1897</v>
      </c>
      <c r="C15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59" s="265">
        <f>VLOOKUP(Tabla3[[#This Row],[ID]],Campos[],3,0)</f>
        <v>22</v>
      </c>
      <c r="E1559" s="265">
        <f>VLOOKUP(Tabla3[[#This Row],[ID]],Campos[],5,0)</f>
        <v>17</v>
      </c>
      <c r="F1559" s="275" t="str">
        <f>MID(Tabla3[[#This Row],[ID]],1,3)</f>
        <v>HT4</v>
      </c>
    </row>
    <row r="1560" spans="1:6">
      <c r="A1560" s="274">
        <f>'0.Datos Contacto'!$C$3</f>
        <v>4101</v>
      </c>
      <c r="B1560" s="252" t="s">
        <v>1898</v>
      </c>
      <c r="C15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0" s="265">
        <f>VLOOKUP(Tabla3[[#This Row],[ID]],Campos[],3,0)</f>
        <v>22</v>
      </c>
      <c r="E1560" s="265">
        <f>VLOOKUP(Tabla3[[#This Row],[ID]],Campos[],5,0)</f>
        <v>18</v>
      </c>
      <c r="F1560" s="275" t="str">
        <f>MID(Tabla3[[#This Row],[ID]],1,3)</f>
        <v>HT4</v>
      </c>
    </row>
    <row r="1561" spans="1:6">
      <c r="A1561" s="274">
        <f>'0.Datos Contacto'!$C$3</f>
        <v>4101</v>
      </c>
      <c r="B1561" s="252" t="s">
        <v>1899</v>
      </c>
      <c r="C15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1" s="265">
        <f>VLOOKUP(Tabla3[[#This Row],[ID]],Campos[],3,0)</f>
        <v>22</v>
      </c>
      <c r="E1561" s="265">
        <f>VLOOKUP(Tabla3[[#This Row],[ID]],Campos[],5,0)</f>
        <v>19</v>
      </c>
      <c r="F1561" s="275" t="str">
        <f>MID(Tabla3[[#This Row],[ID]],1,3)</f>
        <v>HT4</v>
      </c>
    </row>
    <row r="1562" spans="1:6">
      <c r="A1562" s="274">
        <f>'0.Datos Contacto'!$C$3</f>
        <v>4101</v>
      </c>
      <c r="B1562" s="252" t="s">
        <v>1900</v>
      </c>
      <c r="C15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2" s="265">
        <f>VLOOKUP(Tabla3[[#This Row],[ID]],Campos[],3,0)</f>
        <v>22</v>
      </c>
      <c r="E1562" s="265">
        <f>VLOOKUP(Tabla3[[#This Row],[ID]],Campos[],5,0)</f>
        <v>20</v>
      </c>
      <c r="F1562" s="275" t="str">
        <f>MID(Tabla3[[#This Row],[ID]],1,3)</f>
        <v>HT4</v>
      </c>
    </row>
    <row r="1563" spans="1:6">
      <c r="A1563" s="274">
        <f>'0.Datos Contacto'!$C$3</f>
        <v>4101</v>
      </c>
      <c r="B1563" s="252" t="s">
        <v>1901</v>
      </c>
      <c r="C15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3" s="265">
        <f>VLOOKUP(Tabla3[[#This Row],[ID]],Campos[],3,0)</f>
        <v>22</v>
      </c>
      <c r="E1563" s="265">
        <f>VLOOKUP(Tabla3[[#This Row],[ID]],Campos[],5,0)</f>
        <v>21</v>
      </c>
      <c r="F1563" s="275" t="str">
        <f>MID(Tabla3[[#This Row],[ID]],1,3)</f>
        <v>HT4</v>
      </c>
    </row>
    <row r="1564" spans="1:6">
      <c r="A1564" s="274">
        <f>'0.Datos Contacto'!$C$3</f>
        <v>4101</v>
      </c>
      <c r="B1564" s="252" t="s">
        <v>1902</v>
      </c>
      <c r="C15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4" s="265">
        <f>VLOOKUP(Tabla3[[#This Row],[ID]],Campos[],3,0)</f>
        <v>22</v>
      </c>
      <c r="E1564" s="265">
        <f>VLOOKUP(Tabla3[[#This Row],[ID]],Campos[],5,0)</f>
        <v>22</v>
      </c>
      <c r="F1564" s="275" t="str">
        <f>MID(Tabla3[[#This Row],[ID]],1,3)</f>
        <v>HT4</v>
      </c>
    </row>
    <row r="1565" spans="1:6">
      <c r="A1565" s="274">
        <f>'0.Datos Contacto'!$C$3</f>
        <v>4101</v>
      </c>
      <c r="B1565" s="252" t="s">
        <v>1903</v>
      </c>
      <c r="C15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1565" s="265">
        <f>VLOOKUP(Tabla3[[#This Row],[ID]],Campos[],3,0)</f>
        <v>22</v>
      </c>
      <c r="E1565" s="265">
        <f>VLOOKUP(Tabla3[[#This Row],[ID]],Campos[],5,0)</f>
        <v>23</v>
      </c>
      <c r="F1565" s="275" t="str">
        <f>MID(Tabla3[[#This Row],[ID]],1,3)</f>
        <v>HT4</v>
      </c>
    </row>
    <row r="1566" spans="1:6">
      <c r="A1566" s="274">
        <f>'0.Datos Contacto'!$C$3</f>
        <v>4101</v>
      </c>
      <c r="B1566" s="252" t="s">
        <v>1904</v>
      </c>
      <c r="C15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6" s="265">
        <f>VLOOKUP(Tabla3[[#This Row],[ID]],Campos[],3,0)</f>
        <v>23</v>
      </c>
      <c r="E1566" s="265">
        <f>VLOOKUP(Tabla3[[#This Row],[ID]],Campos[],5,0)</f>
        <v>3</v>
      </c>
      <c r="F1566" s="275" t="str">
        <f>MID(Tabla3[[#This Row],[ID]],1,3)</f>
        <v>HT4</v>
      </c>
    </row>
    <row r="1567" spans="1:6">
      <c r="A1567" s="274">
        <f>'0.Datos Contacto'!$C$3</f>
        <v>4101</v>
      </c>
      <c r="B1567" s="252" t="s">
        <v>1905</v>
      </c>
      <c r="C15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7" s="265">
        <f>VLOOKUP(Tabla3[[#This Row],[ID]],Campos[],3,0)</f>
        <v>23</v>
      </c>
      <c r="E1567" s="265">
        <f>VLOOKUP(Tabla3[[#This Row],[ID]],Campos[],5,0)</f>
        <v>4</v>
      </c>
      <c r="F1567" s="275" t="str">
        <f>MID(Tabla3[[#This Row],[ID]],1,3)</f>
        <v>HT4</v>
      </c>
    </row>
    <row r="1568" spans="1:6">
      <c r="A1568" s="274">
        <f>'0.Datos Contacto'!$C$3</f>
        <v>4101</v>
      </c>
      <c r="B1568" s="252" t="s">
        <v>1906</v>
      </c>
      <c r="C15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8" s="265">
        <f>VLOOKUP(Tabla3[[#This Row],[ID]],Campos[],3,0)</f>
        <v>23</v>
      </c>
      <c r="E1568" s="265">
        <f>VLOOKUP(Tabla3[[#This Row],[ID]],Campos[],5,0)</f>
        <v>5</v>
      </c>
      <c r="F1568" s="275" t="str">
        <f>MID(Tabla3[[#This Row],[ID]],1,3)</f>
        <v>HT4</v>
      </c>
    </row>
    <row r="1569" spans="1:6">
      <c r="A1569" s="274">
        <f>'0.Datos Contacto'!$C$3</f>
        <v>4101</v>
      </c>
      <c r="B1569" s="252" t="s">
        <v>1907</v>
      </c>
      <c r="C15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69" s="265">
        <f>VLOOKUP(Tabla3[[#This Row],[ID]],Campos[],3,0)</f>
        <v>23</v>
      </c>
      <c r="E1569" s="265">
        <f>VLOOKUP(Tabla3[[#This Row],[ID]],Campos[],5,0)</f>
        <v>6</v>
      </c>
      <c r="F1569" s="275" t="str">
        <f>MID(Tabla3[[#This Row],[ID]],1,3)</f>
        <v>HT4</v>
      </c>
    </row>
    <row r="1570" spans="1:6">
      <c r="A1570" s="274">
        <f>'0.Datos Contacto'!$C$3</f>
        <v>4101</v>
      </c>
      <c r="B1570" s="252" t="s">
        <v>1908</v>
      </c>
      <c r="C15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0" s="265">
        <f>VLOOKUP(Tabla3[[#This Row],[ID]],Campos[],3,0)</f>
        <v>23</v>
      </c>
      <c r="E1570" s="265">
        <f>VLOOKUP(Tabla3[[#This Row],[ID]],Campos[],5,0)</f>
        <v>7</v>
      </c>
      <c r="F1570" s="275" t="str">
        <f>MID(Tabla3[[#This Row],[ID]],1,3)</f>
        <v>HT4</v>
      </c>
    </row>
    <row r="1571" spans="1:6">
      <c r="A1571" s="274">
        <f>'0.Datos Contacto'!$C$3</f>
        <v>4101</v>
      </c>
      <c r="B1571" s="252" t="s">
        <v>1909</v>
      </c>
      <c r="C15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1" s="265">
        <f>VLOOKUP(Tabla3[[#This Row],[ID]],Campos[],3,0)</f>
        <v>23</v>
      </c>
      <c r="E1571" s="265">
        <f>VLOOKUP(Tabla3[[#This Row],[ID]],Campos[],5,0)</f>
        <v>8</v>
      </c>
      <c r="F1571" s="275" t="str">
        <f>MID(Tabla3[[#This Row],[ID]],1,3)</f>
        <v>HT4</v>
      </c>
    </row>
    <row r="1572" spans="1:6">
      <c r="A1572" s="274">
        <f>'0.Datos Contacto'!$C$3</f>
        <v>4101</v>
      </c>
      <c r="B1572" s="252" t="s">
        <v>1910</v>
      </c>
      <c r="C15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2" s="265">
        <f>VLOOKUP(Tabla3[[#This Row],[ID]],Campos[],3,0)</f>
        <v>23</v>
      </c>
      <c r="E1572" s="265">
        <f>VLOOKUP(Tabla3[[#This Row],[ID]],Campos[],5,0)</f>
        <v>9</v>
      </c>
      <c r="F1572" s="275" t="str">
        <f>MID(Tabla3[[#This Row],[ID]],1,3)</f>
        <v>HT4</v>
      </c>
    </row>
    <row r="1573" spans="1:6">
      <c r="A1573" s="274">
        <f>'0.Datos Contacto'!$C$3</f>
        <v>4101</v>
      </c>
      <c r="B1573" s="252" t="s">
        <v>1911</v>
      </c>
      <c r="C15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1573" s="265">
        <f>VLOOKUP(Tabla3[[#This Row],[ID]],Campos[],3,0)</f>
        <v>23</v>
      </c>
      <c r="E1573" s="265">
        <f>VLOOKUP(Tabla3[[#This Row],[ID]],Campos[],5,0)</f>
        <v>10</v>
      </c>
      <c r="F1573" s="275" t="str">
        <f>MID(Tabla3[[#This Row],[ID]],1,3)</f>
        <v>HT4</v>
      </c>
    </row>
    <row r="1574" spans="1:6">
      <c r="A1574" s="274">
        <f>'0.Datos Contacto'!$C$3</f>
        <v>4101</v>
      </c>
      <c r="B1574" s="252" t="s">
        <v>1912</v>
      </c>
      <c r="C15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4" s="265">
        <f>VLOOKUP(Tabla3[[#This Row],[ID]],Campos[],3,0)</f>
        <v>23</v>
      </c>
      <c r="E1574" s="265">
        <f>VLOOKUP(Tabla3[[#This Row],[ID]],Campos[],5,0)</f>
        <v>11</v>
      </c>
      <c r="F1574" s="275" t="str">
        <f>MID(Tabla3[[#This Row],[ID]],1,3)</f>
        <v>HT4</v>
      </c>
    </row>
    <row r="1575" spans="1:6">
      <c r="A1575" s="274">
        <f>'0.Datos Contacto'!$C$3</f>
        <v>4101</v>
      </c>
      <c r="B1575" s="252" t="s">
        <v>1913</v>
      </c>
      <c r="C15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5" s="265">
        <f>VLOOKUP(Tabla3[[#This Row],[ID]],Campos[],3,0)</f>
        <v>23</v>
      </c>
      <c r="E1575" s="265">
        <f>VLOOKUP(Tabla3[[#This Row],[ID]],Campos[],5,0)</f>
        <v>12</v>
      </c>
      <c r="F1575" s="275" t="str">
        <f>MID(Tabla3[[#This Row],[ID]],1,3)</f>
        <v>HT4</v>
      </c>
    </row>
    <row r="1576" spans="1:6">
      <c r="A1576" s="274">
        <f>'0.Datos Contacto'!$C$3</f>
        <v>4101</v>
      </c>
      <c r="B1576" s="252" t="s">
        <v>1914</v>
      </c>
      <c r="C15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6" s="265">
        <f>VLOOKUP(Tabla3[[#This Row],[ID]],Campos[],3,0)</f>
        <v>23</v>
      </c>
      <c r="E1576" s="265">
        <f>VLOOKUP(Tabla3[[#This Row],[ID]],Campos[],5,0)</f>
        <v>13</v>
      </c>
      <c r="F1576" s="275" t="str">
        <f>MID(Tabla3[[#This Row],[ID]],1,3)</f>
        <v>HT4</v>
      </c>
    </row>
    <row r="1577" spans="1:6">
      <c r="A1577" s="274">
        <f>'0.Datos Contacto'!$C$3</f>
        <v>4101</v>
      </c>
      <c r="B1577" s="252" t="s">
        <v>1915</v>
      </c>
      <c r="C15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7" s="265">
        <f>VLOOKUP(Tabla3[[#This Row],[ID]],Campos[],3,0)</f>
        <v>23</v>
      </c>
      <c r="E1577" s="265">
        <f>VLOOKUP(Tabla3[[#This Row],[ID]],Campos[],5,0)</f>
        <v>14</v>
      </c>
      <c r="F1577" s="275" t="str">
        <f>MID(Tabla3[[#This Row],[ID]],1,3)</f>
        <v>HT4</v>
      </c>
    </row>
    <row r="1578" spans="1:6">
      <c r="A1578" s="274">
        <f>'0.Datos Contacto'!$C$3</f>
        <v>4101</v>
      </c>
      <c r="B1578" s="252" t="s">
        <v>1916</v>
      </c>
      <c r="C15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8" s="265">
        <f>VLOOKUP(Tabla3[[#This Row],[ID]],Campos[],3,0)</f>
        <v>23</v>
      </c>
      <c r="E1578" s="265">
        <f>VLOOKUP(Tabla3[[#This Row],[ID]],Campos[],5,0)</f>
        <v>15</v>
      </c>
      <c r="F1578" s="275" t="str">
        <f>MID(Tabla3[[#This Row],[ID]],1,3)</f>
        <v>HT4</v>
      </c>
    </row>
    <row r="1579" spans="1:6">
      <c r="A1579" s="274">
        <f>'0.Datos Contacto'!$C$3</f>
        <v>4101</v>
      </c>
      <c r="B1579" s="252" t="s">
        <v>1917</v>
      </c>
      <c r="C15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79" s="265">
        <f>VLOOKUP(Tabla3[[#This Row],[ID]],Campos[],3,0)</f>
        <v>23</v>
      </c>
      <c r="E1579" s="265">
        <f>VLOOKUP(Tabla3[[#This Row],[ID]],Campos[],5,0)</f>
        <v>16</v>
      </c>
      <c r="F1579" s="275" t="str">
        <f>MID(Tabla3[[#This Row],[ID]],1,3)</f>
        <v>HT4</v>
      </c>
    </row>
    <row r="1580" spans="1:6">
      <c r="A1580" s="274">
        <f>'0.Datos Contacto'!$C$3</f>
        <v>4101</v>
      </c>
      <c r="B1580" s="252" t="s">
        <v>1918</v>
      </c>
      <c r="C15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0" s="265">
        <f>VLOOKUP(Tabla3[[#This Row],[ID]],Campos[],3,0)</f>
        <v>23</v>
      </c>
      <c r="E1580" s="265">
        <f>VLOOKUP(Tabla3[[#This Row],[ID]],Campos[],5,0)</f>
        <v>17</v>
      </c>
      <c r="F1580" s="275" t="str">
        <f>MID(Tabla3[[#This Row],[ID]],1,3)</f>
        <v>HT4</v>
      </c>
    </row>
    <row r="1581" spans="1:6">
      <c r="A1581" s="274">
        <f>'0.Datos Contacto'!$C$3</f>
        <v>4101</v>
      </c>
      <c r="B1581" s="252" t="s">
        <v>1919</v>
      </c>
      <c r="C15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1" s="265">
        <f>VLOOKUP(Tabla3[[#This Row],[ID]],Campos[],3,0)</f>
        <v>23</v>
      </c>
      <c r="E1581" s="265">
        <f>VLOOKUP(Tabla3[[#This Row],[ID]],Campos[],5,0)</f>
        <v>18</v>
      </c>
      <c r="F1581" s="275" t="str">
        <f>MID(Tabla3[[#This Row],[ID]],1,3)</f>
        <v>HT4</v>
      </c>
    </row>
    <row r="1582" spans="1:6">
      <c r="A1582" s="274">
        <f>'0.Datos Contacto'!$C$3</f>
        <v>4101</v>
      </c>
      <c r="B1582" s="252" t="s">
        <v>1920</v>
      </c>
      <c r="C15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2" s="265">
        <f>VLOOKUP(Tabla3[[#This Row],[ID]],Campos[],3,0)</f>
        <v>23</v>
      </c>
      <c r="E1582" s="265">
        <f>VLOOKUP(Tabla3[[#This Row],[ID]],Campos[],5,0)</f>
        <v>19</v>
      </c>
      <c r="F1582" s="275" t="str">
        <f>MID(Tabla3[[#This Row],[ID]],1,3)</f>
        <v>HT4</v>
      </c>
    </row>
    <row r="1583" spans="1:6">
      <c r="A1583" s="274">
        <f>'0.Datos Contacto'!$C$3</f>
        <v>4101</v>
      </c>
      <c r="B1583" s="252" t="s">
        <v>1921</v>
      </c>
      <c r="C15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3" s="265">
        <f>VLOOKUP(Tabla3[[#This Row],[ID]],Campos[],3,0)</f>
        <v>23</v>
      </c>
      <c r="E1583" s="265">
        <f>VLOOKUP(Tabla3[[#This Row],[ID]],Campos[],5,0)</f>
        <v>20</v>
      </c>
      <c r="F1583" s="275" t="str">
        <f>MID(Tabla3[[#This Row],[ID]],1,3)</f>
        <v>HT4</v>
      </c>
    </row>
    <row r="1584" spans="1:6">
      <c r="A1584" s="274">
        <f>'0.Datos Contacto'!$C$3</f>
        <v>4101</v>
      </c>
      <c r="B1584" s="252" t="s">
        <v>1922</v>
      </c>
      <c r="C15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4" s="265">
        <f>VLOOKUP(Tabla3[[#This Row],[ID]],Campos[],3,0)</f>
        <v>23</v>
      </c>
      <c r="E1584" s="265">
        <f>VLOOKUP(Tabla3[[#This Row],[ID]],Campos[],5,0)</f>
        <v>21</v>
      </c>
      <c r="F1584" s="275" t="str">
        <f>MID(Tabla3[[#This Row],[ID]],1,3)</f>
        <v>HT4</v>
      </c>
    </row>
    <row r="1585" spans="1:6">
      <c r="A1585" s="274">
        <f>'0.Datos Contacto'!$C$3</f>
        <v>4101</v>
      </c>
      <c r="B1585" s="252" t="s">
        <v>1923</v>
      </c>
      <c r="C15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5" s="265">
        <f>VLOOKUP(Tabla3[[#This Row],[ID]],Campos[],3,0)</f>
        <v>23</v>
      </c>
      <c r="E1585" s="265">
        <f>VLOOKUP(Tabla3[[#This Row],[ID]],Campos[],5,0)</f>
        <v>22</v>
      </c>
      <c r="F1585" s="275" t="str">
        <f>MID(Tabla3[[#This Row],[ID]],1,3)</f>
        <v>HT4</v>
      </c>
    </row>
    <row r="1586" spans="1:6">
      <c r="A1586" s="274">
        <f>'0.Datos Contacto'!$C$3</f>
        <v>4101</v>
      </c>
      <c r="B1586" s="252" t="s">
        <v>1924</v>
      </c>
      <c r="C15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37236932.700000003</v>
      </c>
      <c r="D1586" s="265">
        <f>VLOOKUP(Tabla3[[#This Row],[ID]],Campos[],3,0)</f>
        <v>23</v>
      </c>
      <c r="E1586" s="265">
        <f>VLOOKUP(Tabla3[[#This Row],[ID]],Campos[],5,0)</f>
        <v>23</v>
      </c>
      <c r="F1586" s="275" t="str">
        <f>MID(Tabla3[[#This Row],[ID]],1,3)</f>
        <v>HT4</v>
      </c>
    </row>
    <row r="1587" spans="1:6">
      <c r="A1587" s="274">
        <f>'0.Datos Contacto'!$C$3</f>
        <v>4101</v>
      </c>
      <c r="B1587" s="252" t="s">
        <v>1925</v>
      </c>
      <c r="C15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7" s="265">
        <f>VLOOKUP(Tabla3[[#This Row],[ID]],Campos[],3,0)</f>
        <v>24</v>
      </c>
      <c r="E1587" s="265">
        <f>VLOOKUP(Tabla3[[#This Row],[ID]],Campos[],5,0)</f>
        <v>3</v>
      </c>
      <c r="F1587" s="275" t="str">
        <f>MID(Tabla3[[#This Row],[ID]],1,3)</f>
        <v>HT4</v>
      </c>
    </row>
    <row r="1588" spans="1:6">
      <c r="A1588" s="274">
        <f>'0.Datos Contacto'!$C$3</f>
        <v>4101</v>
      </c>
      <c r="B1588" s="252" t="s">
        <v>1926</v>
      </c>
      <c r="C15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8" s="265">
        <f>VLOOKUP(Tabla3[[#This Row],[ID]],Campos[],3,0)</f>
        <v>24</v>
      </c>
      <c r="E1588" s="265">
        <f>VLOOKUP(Tabla3[[#This Row],[ID]],Campos[],5,0)</f>
        <v>4</v>
      </c>
      <c r="F1588" s="275" t="str">
        <f>MID(Tabla3[[#This Row],[ID]],1,3)</f>
        <v>HT4</v>
      </c>
    </row>
    <row r="1589" spans="1:6">
      <c r="A1589" s="274">
        <f>'0.Datos Contacto'!$C$3</f>
        <v>4101</v>
      </c>
      <c r="B1589" s="252" t="s">
        <v>1927</v>
      </c>
      <c r="C15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89" s="265">
        <f>VLOOKUP(Tabla3[[#This Row],[ID]],Campos[],3,0)</f>
        <v>24</v>
      </c>
      <c r="E1589" s="265">
        <f>VLOOKUP(Tabla3[[#This Row],[ID]],Campos[],5,0)</f>
        <v>5</v>
      </c>
      <c r="F1589" s="275" t="str">
        <f>MID(Tabla3[[#This Row],[ID]],1,3)</f>
        <v>HT4</v>
      </c>
    </row>
    <row r="1590" spans="1:6">
      <c r="A1590" s="274">
        <f>'0.Datos Contacto'!$C$3</f>
        <v>4101</v>
      </c>
      <c r="B1590" s="252" t="s">
        <v>1928</v>
      </c>
      <c r="C15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0" s="265">
        <f>VLOOKUP(Tabla3[[#This Row],[ID]],Campos[],3,0)</f>
        <v>24</v>
      </c>
      <c r="E1590" s="265">
        <f>VLOOKUP(Tabla3[[#This Row],[ID]],Campos[],5,0)</f>
        <v>6</v>
      </c>
      <c r="F1590" s="275" t="str">
        <f>MID(Tabla3[[#This Row],[ID]],1,3)</f>
        <v>HT4</v>
      </c>
    </row>
    <row r="1591" spans="1:6">
      <c r="A1591" s="274">
        <f>'0.Datos Contacto'!$C$3</f>
        <v>4101</v>
      </c>
      <c r="B1591" s="252" t="s">
        <v>1929</v>
      </c>
      <c r="C15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1" s="265">
        <f>VLOOKUP(Tabla3[[#This Row],[ID]],Campos[],3,0)</f>
        <v>24</v>
      </c>
      <c r="E1591" s="265">
        <f>VLOOKUP(Tabla3[[#This Row],[ID]],Campos[],5,0)</f>
        <v>7</v>
      </c>
      <c r="F1591" s="275" t="str">
        <f>MID(Tabla3[[#This Row],[ID]],1,3)</f>
        <v>HT4</v>
      </c>
    </row>
    <row r="1592" spans="1:6">
      <c r="A1592" s="274">
        <f>'0.Datos Contacto'!$C$3</f>
        <v>4101</v>
      </c>
      <c r="B1592" s="252" t="s">
        <v>1930</v>
      </c>
      <c r="C15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2" s="265">
        <f>VLOOKUP(Tabla3[[#This Row],[ID]],Campos[],3,0)</f>
        <v>24</v>
      </c>
      <c r="E1592" s="265">
        <f>VLOOKUP(Tabla3[[#This Row],[ID]],Campos[],5,0)</f>
        <v>8</v>
      </c>
      <c r="F1592" s="275" t="str">
        <f>MID(Tabla3[[#This Row],[ID]],1,3)</f>
        <v>HT4</v>
      </c>
    </row>
    <row r="1593" spans="1:6">
      <c r="A1593" s="274">
        <f>'0.Datos Contacto'!$C$3</f>
        <v>4101</v>
      </c>
      <c r="B1593" s="252" t="s">
        <v>1931</v>
      </c>
      <c r="C15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3" s="265">
        <f>VLOOKUP(Tabla3[[#This Row],[ID]],Campos[],3,0)</f>
        <v>24</v>
      </c>
      <c r="E1593" s="265">
        <f>VLOOKUP(Tabla3[[#This Row],[ID]],Campos[],5,0)</f>
        <v>9</v>
      </c>
      <c r="F1593" s="275" t="str">
        <f>MID(Tabla3[[#This Row],[ID]],1,3)</f>
        <v>HT4</v>
      </c>
    </row>
    <row r="1594" spans="1:6">
      <c r="A1594" s="274">
        <f>'0.Datos Contacto'!$C$3</f>
        <v>4101</v>
      </c>
      <c r="B1594" s="252" t="s">
        <v>1932</v>
      </c>
      <c r="C15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4" s="265">
        <f>VLOOKUP(Tabla3[[#This Row],[ID]],Campos[],3,0)</f>
        <v>24</v>
      </c>
      <c r="E1594" s="265">
        <f>VLOOKUP(Tabla3[[#This Row],[ID]],Campos[],5,0)</f>
        <v>10</v>
      </c>
      <c r="F1594" s="275" t="str">
        <f>MID(Tabla3[[#This Row],[ID]],1,3)</f>
        <v>HT4</v>
      </c>
    </row>
    <row r="1595" spans="1:6">
      <c r="A1595" s="274">
        <f>'0.Datos Contacto'!$C$3</f>
        <v>4101</v>
      </c>
      <c r="B1595" s="252" t="s">
        <v>1933</v>
      </c>
      <c r="C15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5" s="265">
        <f>VLOOKUP(Tabla3[[#This Row],[ID]],Campos[],3,0)</f>
        <v>24</v>
      </c>
      <c r="E1595" s="265">
        <f>VLOOKUP(Tabla3[[#This Row],[ID]],Campos[],5,0)</f>
        <v>11</v>
      </c>
      <c r="F1595" s="275" t="str">
        <f>MID(Tabla3[[#This Row],[ID]],1,3)</f>
        <v>HT4</v>
      </c>
    </row>
    <row r="1596" spans="1:6">
      <c r="A1596" s="274">
        <f>'0.Datos Contacto'!$C$3</f>
        <v>4101</v>
      </c>
      <c r="B1596" s="252" t="s">
        <v>1934</v>
      </c>
      <c r="C15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6" s="265">
        <f>VLOOKUP(Tabla3[[#This Row],[ID]],Campos[],3,0)</f>
        <v>24</v>
      </c>
      <c r="E1596" s="265">
        <f>VLOOKUP(Tabla3[[#This Row],[ID]],Campos[],5,0)</f>
        <v>12</v>
      </c>
      <c r="F1596" s="275" t="str">
        <f>MID(Tabla3[[#This Row],[ID]],1,3)</f>
        <v>HT4</v>
      </c>
    </row>
    <row r="1597" spans="1:6">
      <c r="A1597" s="274">
        <f>'0.Datos Contacto'!$C$3</f>
        <v>4101</v>
      </c>
      <c r="B1597" s="252" t="s">
        <v>1935</v>
      </c>
      <c r="C15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7" s="265">
        <f>VLOOKUP(Tabla3[[#This Row],[ID]],Campos[],3,0)</f>
        <v>24</v>
      </c>
      <c r="E1597" s="265">
        <f>VLOOKUP(Tabla3[[#This Row],[ID]],Campos[],5,0)</f>
        <v>13</v>
      </c>
      <c r="F1597" s="275" t="str">
        <f>MID(Tabla3[[#This Row],[ID]],1,3)</f>
        <v>HT4</v>
      </c>
    </row>
    <row r="1598" spans="1:6">
      <c r="A1598" s="274">
        <f>'0.Datos Contacto'!$C$3</f>
        <v>4101</v>
      </c>
      <c r="B1598" s="252" t="s">
        <v>1936</v>
      </c>
      <c r="C15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8" s="265">
        <f>VLOOKUP(Tabla3[[#This Row],[ID]],Campos[],3,0)</f>
        <v>24</v>
      </c>
      <c r="E1598" s="265">
        <f>VLOOKUP(Tabla3[[#This Row],[ID]],Campos[],5,0)</f>
        <v>14</v>
      </c>
      <c r="F1598" s="275" t="str">
        <f>MID(Tabla3[[#This Row],[ID]],1,3)</f>
        <v>HT4</v>
      </c>
    </row>
    <row r="1599" spans="1:6">
      <c r="A1599" s="274">
        <f>'0.Datos Contacto'!$C$3</f>
        <v>4101</v>
      </c>
      <c r="B1599" s="252" t="s">
        <v>1937</v>
      </c>
      <c r="C15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599" s="265">
        <f>VLOOKUP(Tabla3[[#This Row],[ID]],Campos[],3,0)</f>
        <v>24</v>
      </c>
      <c r="E1599" s="265">
        <f>VLOOKUP(Tabla3[[#This Row],[ID]],Campos[],5,0)</f>
        <v>15</v>
      </c>
      <c r="F1599" s="275" t="str">
        <f>MID(Tabla3[[#This Row],[ID]],1,3)</f>
        <v>HT4</v>
      </c>
    </row>
    <row r="1600" spans="1:6">
      <c r="A1600" s="274">
        <f>'0.Datos Contacto'!$C$3</f>
        <v>4101</v>
      </c>
      <c r="B1600" s="252" t="s">
        <v>1938</v>
      </c>
      <c r="C16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0" s="265">
        <f>VLOOKUP(Tabla3[[#This Row],[ID]],Campos[],3,0)</f>
        <v>24</v>
      </c>
      <c r="E1600" s="265">
        <f>VLOOKUP(Tabla3[[#This Row],[ID]],Campos[],5,0)</f>
        <v>16</v>
      </c>
      <c r="F1600" s="275" t="str">
        <f>MID(Tabla3[[#This Row],[ID]],1,3)</f>
        <v>HT4</v>
      </c>
    </row>
    <row r="1601" spans="1:6">
      <c r="A1601" s="274">
        <f>'0.Datos Contacto'!$C$3</f>
        <v>4101</v>
      </c>
      <c r="B1601" s="252" t="s">
        <v>1939</v>
      </c>
      <c r="C16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1" s="265">
        <f>VLOOKUP(Tabla3[[#This Row],[ID]],Campos[],3,0)</f>
        <v>24</v>
      </c>
      <c r="E1601" s="265">
        <f>VLOOKUP(Tabla3[[#This Row],[ID]],Campos[],5,0)</f>
        <v>17</v>
      </c>
      <c r="F1601" s="275" t="str">
        <f>MID(Tabla3[[#This Row],[ID]],1,3)</f>
        <v>HT4</v>
      </c>
    </row>
    <row r="1602" spans="1:6">
      <c r="A1602" s="274">
        <f>'0.Datos Contacto'!$C$3</f>
        <v>4101</v>
      </c>
      <c r="B1602" s="252" t="s">
        <v>1940</v>
      </c>
      <c r="C16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2" s="265">
        <f>VLOOKUP(Tabla3[[#This Row],[ID]],Campos[],3,0)</f>
        <v>24</v>
      </c>
      <c r="E1602" s="265">
        <f>VLOOKUP(Tabla3[[#This Row],[ID]],Campos[],5,0)</f>
        <v>18</v>
      </c>
      <c r="F1602" s="275" t="str">
        <f>MID(Tabla3[[#This Row],[ID]],1,3)</f>
        <v>HT4</v>
      </c>
    </row>
    <row r="1603" spans="1:6">
      <c r="A1603" s="274">
        <f>'0.Datos Contacto'!$C$3</f>
        <v>4101</v>
      </c>
      <c r="B1603" s="252" t="s">
        <v>1941</v>
      </c>
      <c r="C16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3" s="265">
        <f>VLOOKUP(Tabla3[[#This Row],[ID]],Campos[],3,0)</f>
        <v>24</v>
      </c>
      <c r="E1603" s="265">
        <f>VLOOKUP(Tabla3[[#This Row],[ID]],Campos[],5,0)</f>
        <v>19</v>
      </c>
      <c r="F1603" s="275" t="str">
        <f>MID(Tabla3[[#This Row],[ID]],1,3)</f>
        <v>HT4</v>
      </c>
    </row>
    <row r="1604" spans="1:6">
      <c r="A1604" s="274">
        <f>'0.Datos Contacto'!$C$3</f>
        <v>4101</v>
      </c>
      <c r="B1604" s="252" t="s">
        <v>1942</v>
      </c>
      <c r="C16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4" s="265">
        <f>VLOOKUP(Tabla3[[#This Row],[ID]],Campos[],3,0)</f>
        <v>24</v>
      </c>
      <c r="E1604" s="265">
        <f>VLOOKUP(Tabla3[[#This Row],[ID]],Campos[],5,0)</f>
        <v>20</v>
      </c>
      <c r="F1604" s="275" t="str">
        <f>MID(Tabla3[[#This Row],[ID]],1,3)</f>
        <v>HT4</v>
      </c>
    </row>
    <row r="1605" spans="1:6">
      <c r="A1605" s="274">
        <f>'0.Datos Contacto'!$C$3</f>
        <v>4101</v>
      </c>
      <c r="B1605" s="252" t="s">
        <v>1943</v>
      </c>
      <c r="C16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5" s="265">
        <f>VLOOKUP(Tabla3[[#This Row],[ID]],Campos[],3,0)</f>
        <v>24</v>
      </c>
      <c r="E1605" s="265">
        <f>VLOOKUP(Tabla3[[#This Row],[ID]],Campos[],5,0)</f>
        <v>21</v>
      </c>
      <c r="F1605" s="275" t="str">
        <f>MID(Tabla3[[#This Row],[ID]],1,3)</f>
        <v>HT4</v>
      </c>
    </row>
    <row r="1606" spans="1:6">
      <c r="A1606" s="274">
        <f>'0.Datos Contacto'!$C$3</f>
        <v>4101</v>
      </c>
      <c r="B1606" s="252" t="s">
        <v>1944</v>
      </c>
      <c r="C16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6" s="265">
        <f>VLOOKUP(Tabla3[[#This Row],[ID]],Campos[],3,0)</f>
        <v>24</v>
      </c>
      <c r="E1606" s="265">
        <f>VLOOKUP(Tabla3[[#This Row],[ID]],Campos[],5,0)</f>
        <v>22</v>
      </c>
      <c r="F1606" s="275" t="str">
        <f>MID(Tabla3[[#This Row],[ID]],1,3)</f>
        <v>HT4</v>
      </c>
    </row>
    <row r="1607" spans="1:6">
      <c r="A1607" s="274">
        <f>'0.Datos Contacto'!$C$3</f>
        <v>4101</v>
      </c>
      <c r="B1607" s="252" t="s">
        <v>1945</v>
      </c>
      <c r="C16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7" s="265">
        <f>VLOOKUP(Tabla3[[#This Row],[ID]],Campos[],3,0)</f>
        <v>24</v>
      </c>
      <c r="E1607" s="265">
        <f>VLOOKUP(Tabla3[[#This Row],[ID]],Campos[],5,0)</f>
        <v>23</v>
      </c>
      <c r="F1607" s="275" t="str">
        <f>MID(Tabla3[[#This Row],[ID]],1,3)</f>
        <v>HT4</v>
      </c>
    </row>
    <row r="1608" spans="1:6">
      <c r="A1608" s="274">
        <f>'0.Datos Contacto'!$C$3</f>
        <v>4101</v>
      </c>
      <c r="B1608" s="252" t="s">
        <v>1946</v>
      </c>
      <c r="C16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374334687</v>
      </c>
      <c r="D1608" s="265">
        <f>VLOOKUP(Tabla3[[#This Row],[ID]],Campos[],3,0)</f>
        <v>25</v>
      </c>
      <c r="E1608" s="265">
        <f>VLOOKUP(Tabla3[[#This Row],[ID]],Campos[],5,0)</f>
        <v>3</v>
      </c>
      <c r="F1608" s="275" t="str">
        <f>MID(Tabla3[[#This Row],[ID]],1,3)</f>
        <v>HT4</v>
      </c>
    </row>
    <row r="1609" spans="1:6">
      <c r="A1609" s="274">
        <f>'0.Datos Contacto'!$C$3</f>
        <v>4101</v>
      </c>
      <c r="B1609" s="252" t="s">
        <v>1947</v>
      </c>
      <c r="C16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09" s="265">
        <f>VLOOKUP(Tabla3[[#This Row],[ID]],Campos[],3,0)</f>
        <v>25</v>
      </c>
      <c r="E1609" s="265">
        <f>VLOOKUP(Tabla3[[#This Row],[ID]],Campos[],5,0)</f>
        <v>4</v>
      </c>
      <c r="F1609" s="275" t="str">
        <f>MID(Tabla3[[#This Row],[ID]],1,3)</f>
        <v>HT4</v>
      </c>
    </row>
    <row r="1610" spans="1:6">
      <c r="A1610" s="274">
        <f>'0.Datos Contacto'!$C$3</f>
        <v>4101</v>
      </c>
      <c r="B1610" s="252" t="s">
        <v>1948</v>
      </c>
      <c r="C16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0" s="265">
        <f>VLOOKUP(Tabla3[[#This Row],[ID]],Campos[],3,0)</f>
        <v>25</v>
      </c>
      <c r="E1610" s="265">
        <f>VLOOKUP(Tabla3[[#This Row],[ID]],Campos[],5,0)</f>
        <v>5</v>
      </c>
      <c r="F1610" s="275" t="str">
        <f>MID(Tabla3[[#This Row],[ID]],1,3)</f>
        <v>HT4</v>
      </c>
    </row>
    <row r="1611" spans="1:6">
      <c r="A1611" s="274">
        <f>'0.Datos Contacto'!$C$3</f>
        <v>4101</v>
      </c>
      <c r="B1611" s="252" t="s">
        <v>1949</v>
      </c>
      <c r="C16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26555336</v>
      </c>
      <c r="D1611" s="265">
        <f>VLOOKUP(Tabla3[[#This Row],[ID]],Campos[],3,0)</f>
        <v>25</v>
      </c>
      <c r="E1611" s="265">
        <f>VLOOKUP(Tabla3[[#This Row],[ID]],Campos[],5,0)</f>
        <v>6</v>
      </c>
      <c r="F1611" s="275" t="str">
        <f>MID(Tabla3[[#This Row],[ID]],1,3)</f>
        <v>HT4</v>
      </c>
    </row>
    <row r="1612" spans="1:6">
      <c r="A1612" s="274">
        <f>'0.Datos Contacto'!$C$3</f>
        <v>4101</v>
      </c>
      <c r="B1612" s="252" t="s">
        <v>1950</v>
      </c>
      <c r="C16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707634391.17999983</v>
      </c>
      <c r="D1612" s="265">
        <f>VLOOKUP(Tabla3[[#This Row],[ID]],Campos[],3,0)</f>
        <v>25</v>
      </c>
      <c r="E1612" s="265">
        <f>VLOOKUP(Tabla3[[#This Row],[ID]],Campos[],5,0)</f>
        <v>7</v>
      </c>
      <c r="F1612" s="275" t="str">
        <f>MID(Tabla3[[#This Row],[ID]],1,3)</f>
        <v>HT4</v>
      </c>
    </row>
    <row r="1613" spans="1:6">
      <c r="A1613" s="274">
        <f>'0.Datos Contacto'!$C$3</f>
        <v>4101</v>
      </c>
      <c r="B1613" s="252" t="s">
        <v>1951</v>
      </c>
      <c r="C16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3" s="265">
        <f>VLOOKUP(Tabla3[[#This Row],[ID]],Campos[],3,0)</f>
        <v>25</v>
      </c>
      <c r="E1613" s="265">
        <f>VLOOKUP(Tabla3[[#This Row],[ID]],Campos[],5,0)</f>
        <v>8</v>
      </c>
      <c r="F1613" s="275" t="str">
        <f>MID(Tabla3[[#This Row],[ID]],1,3)</f>
        <v>HT4</v>
      </c>
    </row>
    <row r="1614" spans="1:6">
      <c r="A1614" s="274">
        <f>'0.Datos Contacto'!$C$3</f>
        <v>4101</v>
      </c>
      <c r="B1614" s="252" t="s">
        <v>1952</v>
      </c>
      <c r="C16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4" s="265">
        <f>VLOOKUP(Tabla3[[#This Row],[ID]],Campos[],3,0)</f>
        <v>25</v>
      </c>
      <c r="E1614" s="265">
        <f>VLOOKUP(Tabla3[[#This Row],[ID]],Campos[],5,0)</f>
        <v>9</v>
      </c>
      <c r="F1614" s="275" t="str">
        <f>MID(Tabla3[[#This Row],[ID]],1,3)</f>
        <v>HT4</v>
      </c>
    </row>
    <row r="1615" spans="1:6">
      <c r="A1615" s="274">
        <f>'0.Datos Contacto'!$C$3</f>
        <v>4101</v>
      </c>
      <c r="B1615" s="252" t="s">
        <v>1953</v>
      </c>
      <c r="C16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159969378.64999998</v>
      </c>
      <c r="D1615" s="265">
        <f>VLOOKUP(Tabla3[[#This Row],[ID]],Campos[],3,0)</f>
        <v>25</v>
      </c>
      <c r="E1615" s="265">
        <f>VLOOKUP(Tabla3[[#This Row],[ID]],Campos[],5,0)</f>
        <v>10</v>
      </c>
      <c r="F1615" s="275" t="str">
        <f>MID(Tabla3[[#This Row],[ID]],1,3)</f>
        <v>HT4</v>
      </c>
    </row>
    <row r="1616" spans="1:6">
      <c r="A1616" s="274">
        <f>'0.Datos Contacto'!$C$3</f>
        <v>4101</v>
      </c>
      <c r="B1616" s="252" t="s">
        <v>1954</v>
      </c>
      <c r="C16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6" s="265">
        <f>VLOOKUP(Tabla3[[#This Row],[ID]],Campos[],3,0)</f>
        <v>25</v>
      </c>
      <c r="E1616" s="265">
        <f>VLOOKUP(Tabla3[[#This Row],[ID]],Campos[],5,0)</f>
        <v>11</v>
      </c>
      <c r="F1616" s="275" t="str">
        <f>MID(Tabla3[[#This Row],[ID]],1,3)</f>
        <v>HT4</v>
      </c>
    </row>
    <row r="1617" spans="1:6">
      <c r="A1617" s="274">
        <f>'0.Datos Contacto'!$C$3</f>
        <v>4101</v>
      </c>
      <c r="B1617" s="252" t="s">
        <v>1955</v>
      </c>
      <c r="C16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7" s="265">
        <f>VLOOKUP(Tabla3[[#This Row],[ID]],Campos[],3,0)</f>
        <v>25</v>
      </c>
      <c r="E1617" s="265">
        <f>VLOOKUP(Tabla3[[#This Row],[ID]],Campos[],5,0)</f>
        <v>12</v>
      </c>
      <c r="F1617" s="275" t="str">
        <f>MID(Tabla3[[#This Row],[ID]],1,3)</f>
        <v>HT4</v>
      </c>
    </row>
    <row r="1618" spans="1:6">
      <c r="A1618" s="274">
        <f>'0.Datos Contacto'!$C$3</f>
        <v>4101</v>
      </c>
      <c r="B1618" s="252" t="s">
        <v>1956</v>
      </c>
      <c r="C16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8" s="265">
        <f>VLOOKUP(Tabla3[[#This Row],[ID]],Campos[],3,0)</f>
        <v>25</v>
      </c>
      <c r="E1618" s="265">
        <f>VLOOKUP(Tabla3[[#This Row],[ID]],Campos[],5,0)</f>
        <v>13</v>
      </c>
      <c r="F1618" s="275" t="str">
        <f>MID(Tabla3[[#This Row],[ID]],1,3)</f>
        <v>HT4</v>
      </c>
    </row>
    <row r="1619" spans="1:6">
      <c r="A1619" s="274">
        <f>'0.Datos Contacto'!$C$3</f>
        <v>4101</v>
      </c>
      <c r="B1619" s="252" t="s">
        <v>1957</v>
      </c>
      <c r="C16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19" s="265">
        <f>VLOOKUP(Tabla3[[#This Row],[ID]],Campos[],3,0)</f>
        <v>25</v>
      </c>
      <c r="E1619" s="265">
        <f>VLOOKUP(Tabla3[[#This Row],[ID]],Campos[],5,0)</f>
        <v>14</v>
      </c>
      <c r="F1619" s="275" t="str">
        <f>MID(Tabla3[[#This Row],[ID]],1,3)</f>
        <v>HT4</v>
      </c>
    </row>
    <row r="1620" spans="1:6">
      <c r="A1620" s="274">
        <f>'0.Datos Contacto'!$C$3</f>
        <v>4101</v>
      </c>
      <c r="B1620" s="252" t="s">
        <v>1958</v>
      </c>
      <c r="C16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408174070</v>
      </c>
      <c r="D1620" s="265">
        <f>VLOOKUP(Tabla3[[#This Row],[ID]],Campos[],3,0)</f>
        <v>25</v>
      </c>
      <c r="E1620" s="265">
        <f>VLOOKUP(Tabla3[[#This Row],[ID]],Campos[],5,0)</f>
        <v>15</v>
      </c>
      <c r="F1620" s="275" t="str">
        <f>MID(Tabla3[[#This Row],[ID]],1,3)</f>
        <v>HT4</v>
      </c>
    </row>
    <row r="1621" spans="1:6">
      <c r="A1621" s="274">
        <f>'0.Datos Contacto'!$C$3</f>
        <v>4101</v>
      </c>
      <c r="B1621" s="252" t="s">
        <v>1959</v>
      </c>
      <c r="C16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1" s="265">
        <f>VLOOKUP(Tabla3[[#This Row],[ID]],Campos[],3,0)</f>
        <v>25</v>
      </c>
      <c r="E1621" s="265">
        <f>VLOOKUP(Tabla3[[#This Row],[ID]],Campos[],5,0)</f>
        <v>16</v>
      </c>
      <c r="F1621" s="275" t="str">
        <f>MID(Tabla3[[#This Row],[ID]],1,3)</f>
        <v>HT4</v>
      </c>
    </row>
    <row r="1622" spans="1:6">
      <c r="A1622" s="274">
        <f>'0.Datos Contacto'!$C$3</f>
        <v>4101</v>
      </c>
      <c r="B1622" s="252" t="s">
        <v>1960</v>
      </c>
      <c r="C16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2" s="265">
        <f>VLOOKUP(Tabla3[[#This Row],[ID]],Campos[],3,0)</f>
        <v>25</v>
      </c>
      <c r="E1622" s="265">
        <f>VLOOKUP(Tabla3[[#This Row],[ID]],Campos[],5,0)</f>
        <v>17</v>
      </c>
      <c r="F1622" s="275" t="str">
        <f>MID(Tabla3[[#This Row],[ID]],1,3)</f>
        <v>HT4</v>
      </c>
    </row>
    <row r="1623" spans="1:6">
      <c r="A1623" s="274">
        <f>'0.Datos Contacto'!$C$3</f>
        <v>4101</v>
      </c>
      <c r="B1623" s="252" t="s">
        <v>1961</v>
      </c>
      <c r="C16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3" s="265">
        <f>VLOOKUP(Tabla3[[#This Row],[ID]],Campos[],3,0)</f>
        <v>25</v>
      </c>
      <c r="E1623" s="265">
        <f>VLOOKUP(Tabla3[[#This Row],[ID]],Campos[],5,0)</f>
        <v>18</v>
      </c>
      <c r="F1623" s="275" t="str">
        <f>MID(Tabla3[[#This Row],[ID]],1,3)</f>
        <v>HT4</v>
      </c>
    </row>
    <row r="1624" spans="1:6">
      <c r="A1624" s="274">
        <f>'0.Datos Contacto'!$C$3</f>
        <v>4101</v>
      </c>
      <c r="B1624" s="252" t="s">
        <v>1962</v>
      </c>
      <c r="C16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4" s="265">
        <f>VLOOKUP(Tabla3[[#This Row],[ID]],Campos[],3,0)</f>
        <v>25</v>
      </c>
      <c r="E1624" s="265">
        <f>VLOOKUP(Tabla3[[#This Row],[ID]],Campos[],5,0)</f>
        <v>19</v>
      </c>
      <c r="F1624" s="275" t="str">
        <f>MID(Tabla3[[#This Row],[ID]],1,3)</f>
        <v>HT4</v>
      </c>
    </row>
    <row r="1625" spans="1:6">
      <c r="A1625" s="274">
        <f>'0.Datos Contacto'!$C$3</f>
        <v>4101</v>
      </c>
      <c r="B1625" s="252" t="s">
        <v>1963</v>
      </c>
      <c r="C16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5" s="265">
        <f>VLOOKUP(Tabla3[[#This Row],[ID]],Campos[],3,0)</f>
        <v>25</v>
      </c>
      <c r="E1625" s="265">
        <f>VLOOKUP(Tabla3[[#This Row],[ID]],Campos[],5,0)</f>
        <v>20</v>
      </c>
      <c r="F1625" s="275" t="str">
        <f>MID(Tabla3[[#This Row],[ID]],1,3)</f>
        <v>HT4</v>
      </c>
    </row>
    <row r="1626" spans="1:6">
      <c r="A1626" s="274">
        <f>'0.Datos Contacto'!$C$3</f>
        <v>4101</v>
      </c>
      <c r="B1626" s="252" t="s">
        <v>1964</v>
      </c>
      <c r="C16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6" s="265">
        <f>VLOOKUP(Tabla3[[#This Row],[ID]],Campos[],3,0)</f>
        <v>25</v>
      </c>
      <c r="E1626" s="265">
        <f>VLOOKUP(Tabla3[[#This Row],[ID]],Campos[],5,0)</f>
        <v>21</v>
      </c>
      <c r="F1626" s="275" t="str">
        <f>MID(Tabla3[[#This Row],[ID]],1,3)</f>
        <v>HT4</v>
      </c>
    </row>
    <row r="1627" spans="1:6">
      <c r="A1627" s="274">
        <f>'0.Datos Contacto'!$C$3</f>
        <v>4101</v>
      </c>
      <c r="B1627" s="252" t="s">
        <v>1965</v>
      </c>
      <c r="C16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7" s="265">
        <f>VLOOKUP(Tabla3[[#This Row],[ID]],Campos[],3,0)</f>
        <v>25</v>
      </c>
      <c r="E1627" s="265">
        <f>VLOOKUP(Tabla3[[#This Row],[ID]],Campos[],5,0)</f>
        <v>22</v>
      </c>
      <c r="F1627" s="275" t="str">
        <f>MID(Tabla3[[#This Row],[ID]],1,3)</f>
        <v>HT4</v>
      </c>
    </row>
    <row r="1628" spans="1:6">
      <c r="A1628" s="274">
        <f>'0.Datos Contacto'!$C$3</f>
        <v>4101</v>
      </c>
      <c r="B1628" s="252" t="s">
        <v>1966</v>
      </c>
      <c r="C16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1676667862.8299999</v>
      </c>
      <c r="D1628" s="265">
        <f>VLOOKUP(Tabla3[[#This Row],[ID]],Campos[],3,0)</f>
        <v>25</v>
      </c>
      <c r="E1628" s="265">
        <f>VLOOKUP(Tabla3[[#This Row],[ID]],Campos[],5,0)</f>
        <v>23</v>
      </c>
      <c r="F1628" s="275" t="str">
        <f>MID(Tabla3[[#This Row],[ID]],1,3)</f>
        <v>HT4</v>
      </c>
    </row>
    <row r="1629" spans="1:6">
      <c r="A1629" s="274">
        <f>'0.Datos Contacto'!$C$3</f>
        <v>4101</v>
      </c>
      <c r="B1629" s="252" t="s">
        <v>1967</v>
      </c>
      <c r="C16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29" s="265">
        <f>VLOOKUP(Tabla3[[#This Row],[ID]],Campos[],3,0)</f>
        <v>29</v>
      </c>
      <c r="E1629" s="265">
        <f>VLOOKUP(Tabla3[[#This Row],[ID]],Campos[],5,0)</f>
        <v>2</v>
      </c>
      <c r="F1629" s="275" t="str">
        <f>MID(Tabla3[[#This Row],[ID]],1,3)</f>
        <v>HT4</v>
      </c>
    </row>
    <row r="1630" spans="1:6">
      <c r="A1630" s="274">
        <f>'0.Datos Contacto'!$C$3</f>
        <v>4101</v>
      </c>
      <c r="B1630" s="252" t="s">
        <v>1968</v>
      </c>
      <c r="C16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2555130000</v>
      </c>
      <c r="D1630" s="265">
        <f>VLOOKUP(Tabla3[[#This Row],[ID]],Campos[],3,0)</f>
        <v>4</v>
      </c>
      <c r="E1630" s="265">
        <f>VLOOKUP(Tabla3[[#This Row],[ID]],Campos[],5,0)</f>
        <v>3</v>
      </c>
      <c r="F1630" s="275" t="str">
        <f>MID(Tabla3[[#This Row],[ID]],1,3)</f>
        <v>HT5</v>
      </c>
    </row>
    <row r="1631" spans="1:6">
      <c r="A1631" s="274">
        <f>'0.Datos Contacto'!$C$3</f>
        <v>4101</v>
      </c>
      <c r="B1631" s="252" t="s">
        <v>1969</v>
      </c>
      <c r="C16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2555130000</v>
      </c>
      <c r="D1631" s="265">
        <f>VLOOKUP(Tabla3[[#This Row],[ID]],Campos[],3,0)</f>
        <v>4</v>
      </c>
      <c r="E1631" s="265">
        <f>VLOOKUP(Tabla3[[#This Row],[ID]],Campos[],5,0)</f>
        <v>4</v>
      </c>
      <c r="F1631" s="275" t="str">
        <f>MID(Tabla3[[#This Row],[ID]],1,3)</f>
        <v>HT5</v>
      </c>
    </row>
    <row r="1632" spans="1:6">
      <c r="A1632" s="274">
        <f>'0.Datos Contacto'!$C$3</f>
        <v>4101</v>
      </c>
      <c r="B1632" s="252" t="s">
        <v>1970</v>
      </c>
      <c r="C16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32" s="265">
        <f>VLOOKUP(Tabla3[[#This Row],[ID]],Campos[],3,0)</f>
        <v>4</v>
      </c>
      <c r="E1632" s="265">
        <f>VLOOKUP(Tabla3[[#This Row],[ID]],Campos[],5,0)</f>
        <v>5</v>
      </c>
      <c r="F1632" s="275" t="str">
        <f>MID(Tabla3[[#This Row],[ID]],1,3)</f>
        <v>HT5</v>
      </c>
    </row>
    <row r="1633" spans="1:6">
      <c r="A1633" s="274">
        <f>'0.Datos Contacto'!$C$3</f>
        <v>4101</v>
      </c>
      <c r="B1633" s="252" t="s">
        <v>1971</v>
      </c>
      <c r="C16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33" s="265">
        <f>VLOOKUP(Tabla3[[#This Row],[ID]],Campos[],3,0)</f>
        <v>4</v>
      </c>
      <c r="E1633" s="265">
        <f>VLOOKUP(Tabla3[[#This Row],[ID]],Campos[],5,0)</f>
        <v>6</v>
      </c>
      <c r="F1633" s="275" t="str">
        <f>MID(Tabla3[[#This Row],[ID]],1,3)</f>
        <v>HT5</v>
      </c>
    </row>
    <row r="1634" spans="1:6">
      <c r="A1634" s="274">
        <f>'0.Datos Contacto'!$C$3</f>
        <v>4101</v>
      </c>
      <c r="B1634" s="252" t="s">
        <v>1972</v>
      </c>
      <c r="C16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34" s="265">
        <f>VLOOKUP(Tabla3[[#This Row],[ID]],Campos[],3,0)</f>
        <v>4</v>
      </c>
      <c r="E1634" s="265">
        <f>VLOOKUP(Tabla3[[#This Row],[ID]],Campos[],5,0)</f>
        <v>7</v>
      </c>
      <c r="F1634" s="275" t="str">
        <f>MID(Tabla3[[#This Row],[ID]],1,3)</f>
        <v>HT5</v>
      </c>
    </row>
    <row r="1635" spans="1:6">
      <c r="A1635" s="274">
        <f>'0.Datos Contacto'!$C$3</f>
        <v>4101</v>
      </c>
      <c r="B1635" s="252" t="s">
        <v>1973</v>
      </c>
      <c r="C16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894295500</v>
      </c>
      <c r="D1635" s="265">
        <f>VLOOKUP(Tabla3[[#This Row],[ID]],Campos[],3,0)</f>
        <v>5</v>
      </c>
      <c r="E1635" s="265">
        <f>VLOOKUP(Tabla3[[#This Row],[ID]],Campos[],5,0)</f>
        <v>3</v>
      </c>
      <c r="F1635" s="275" t="str">
        <f>MID(Tabla3[[#This Row],[ID]],1,3)</f>
        <v>HT5</v>
      </c>
    </row>
    <row r="1636" spans="1:6">
      <c r="A1636" s="274">
        <f>'0.Datos Contacto'!$C$3</f>
        <v>4101</v>
      </c>
      <c r="B1636" s="252" t="s">
        <v>1974</v>
      </c>
      <c r="C16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894295500</v>
      </c>
      <c r="D1636" s="265">
        <f>VLOOKUP(Tabla3[[#This Row],[ID]],Campos[],3,0)</f>
        <v>5</v>
      </c>
      <c r="E1636" s="265">
        <f>VLOOKUP(Tabla3[[#This Row],[ID]],Campos[],5,0)</f>
        <v>4</v>
      </c>
      <c r="F1636" s="275" t="str">
        <f>MID(Tabla3[[#This Row],[ID]],1,3)</f>
        <v>HT5</v>
      </c>
    </row>
    <row r="1637" spans="1:6">
      <c r="A1637" s="274">
        <f>'0.Datos Contacto'!$C$3</f>
        <v>4101</v>
      </c>
      <c r="B1637" s="252" t="s">
        <v>1975</v>
      </c>
      <c r="C16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37" s="265">
        <f>VLOOKUP(Tabla3[[#This Row],[ID]],Campos[],3,0)</f>
        <v>5</v>
      </c>
      <c r="E1637" s="265">
        <f>VLOOKUP(Tabla3[[#This Row],[ID]],Campos[],5,0)</f>
        <v>5</v>
      </c>
      <c r="F1637" s="275" t="str">
        <f>MID(Tabla3[[#This Row],[ID]],1,3)</f>
        <v>HT5</v>
      </c>
    </row>
    <row r="1638" spans="1:6">
      <c r="A1638" s="274">
        <f>'0.Datos Contacto'!$C$3</f>
        <v>4101</v>
      </c>
      <c r="B1638" s="252" t="s">
        <v>1976</v>
      </c>
      <c r="C16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38" s="265">
        <f>VLOOKUP(Tabla3[[#This Row],[ID]],Campos[],3,0)</f>
        <v>5</v>
      </c>
      <c r="E1638" s="265">
        <f>VLOOKUP(Tabla3[[#This Row],[ID]],Campos[],5,0)</f>
        <v>6</v>
      </c>
      <c r="F1638" s="275" t="str">
        <f>MID(Tabla3[[#This Row],[ID]],1,3)</f>
        <v>HT5</v>
      </c>
    </row>
    <row r="1639" spans="1:6">
      <c r="A1639" s="274">
        <f>'0.Datos Contacto'!$C$3</f>
        <v>4101</v>
      </c>
      <c r="B1639" s="252" t="s">
        <v>1977</v>
      </c>
      <c r="C16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39" s="265">
        <f>VLOOKUP(Tabla3[[#This Row],[ID]],Campos[],3,0)</f>
        <v>5</v>
      </c>
      <c r="E1639" s="265">
        <f>VLOOKUP(Tabla3[[#This Row],[ID]],Campos[],5,0)</f>
        <v>7</v>
      </c>
      <c r="F1639" s="275" t="str">
        <f>MID(Tabla3[[#This Row],[ID]],1,3)</f>
        <v>HT5</v>
      </c>
    </row>
    <row r="1640" spans="1:6">
      <c r="A1640" s="274">
        <f>'0.Datos Contacto'!$C$3</f>
        <v>4101</v>
      </c>
      <c r="B1640" s="252" t="s">
        <v>1978</v>
      </c>
      <c r="C16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1660834500</v>
      </c>
      <c r="D1640" s="265">
        <f>VLOOKUP(Tabla3[[#This Row],[ID]],Campos[],3,0)</f>
        <v>6</v>
      </c>
      <c r="E1640" s="265">
        <f>VLOOKUP(Tabla3[[#This Row],[ID]],Campos[],5,0)</f>
        <v>3</v>
      </c>
      <c r="F1640" s="275" t="str">
        <f>MID(Tabla3[[#This Row],[ID]],1,3)</f>
        <v>HT5</v>
      </c>
    </row>
    <row r="1641" spans="1:6">
      <c r="A1641" s="274">
        <f>'0.Datos Contacto'!$C$3</f>
        <v>4101</v>
      </c>
      <c r="B1641" s="252" t="s">
        <v>1979</v>
      </c>
      <c r="C16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1660834500</v>
      </c>
      <c r="D1641" s="265">
        <f>VLOOKUP(Tabla3[[#This Row],[ID]],Campos[],3,0)</f>
        <v>6</v>
      </c>
      <c r="E1641" s="265">
        <f>VLOOKUP(Tabla3[[#This Row],[ID]],Campos[],5,0)</f>
        <v>4</v>
      </c>
      <c r="F1641" s="275" t="str">
        <f>MID(Tabla3[[#This Row],[ID]],1,3)</f>
        <v>HT5</v>
      </c>
    </row>
    <row r="1642" spans="1:6">
      <c r="A1642" s="274">
        <f>'0.Datos Contacto'!$C$3</f>
        <v>4101</v>
      </c>
      <c r="B1642" s="252" t="s">
        <v>1980</v>
      </c>
      <c r="C16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42" s="265">
        <f>VLOOKUP(Tabla3[[#This Row],[ID]],Campos[],3,0)</f>
        <v>6</v>
      </c>
      <c r="E1642" s="265">
        <f>VLOOKUP(Tabla3[[#This Row],[ID]],Campos[],5,0)</f>
        <v>5</v>
      </c>
      <c r="F1642" s="275" t="str">
        <f>MID(Tabla3[[#This Row],[ID]],1,3)</f>
        <v>HT5</v>
      </c>
    </row>
    <row r="1643" spans="1:6">
      <c r="A1643" s="274">
        <f>'0.Datos Contacto'!$C$3</f>
        <v>4101</v>
      </c>
      <c r="B1643" s="252" t="s">
        <v>1981</v>
      </c>
      <c r="C16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43" s="265">
        <f>VLOOKUP(Tabla3[[#This Row],[ID]],Campos[],3,0)</f>
        <v>6</v>
      </c>
      <c r="E1643" s="265">
        <f>VLOOKUP(Tabla3[[#This Row],[ID]],Campos[],5,0)</f>
        <v>6</v>
      </c>
      <c r="F1643" s="275" t="str">
        <f>MID(Tabla3[[#This Row],[ID]],1,3)</f>
        <v>HT5</v>
      </c>
    </row>
    <row r="1644" spans="1:6">
      <c r="A1644" s="274">
        <f>'0.Datos Contacto'!$C$3</f>
        <v>4101</v>
      </c>
      <c r="B1644" s="252" t="s">
        <v>1982</v>
      </c>
      <c r="C16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44" s="265">
        <f>VLOOKUP(Tabla3[[#This Row],[ID]],Campos[],3,0)</f>
        <v>6</v>
      </c>
      <c r="E1644" s="265">
        <f>VLOOKUP(Tabla3[[#This Row],[ID]],Campos[],5,0)</f>
        <v>7</v>
      </c>
      <c r="F1644" s="275" t="str">
        <f>MID(Tabla3[[#This Row],[ID]],1,3)</f>
        <v>HT5</v>
      </c>
    </row>
    <row r="1645" spans="1:6">
      <c r="A1645" s="274">
        <f>'0.Datos Contacto'!$C$3</f>
        <v>4101</v>
      </c>
      <c r="B1645" s="252" t="s">
        <v>1983</v>
      </c>
      <c r="C16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2414374867</v>
      </c>
      <c r="D1645" s="265">
        <f>VLOOKUP(Tabla3[[#This Row],[ID]],Campos[],3,0)</f>
        <v>7</v>
      </c>
      <c r="E1645" s="265">
        <f>VLOOKUP(Tabla3[[#This Row],[ID]],Campos[],5,0)</f>
        <v>3</v>
      </c>
      <c r="F1645" s="275" t="str">
        <f>MID(Tabla3[[#This Row],[ID]],1,3)</f>
        <v>HT5</v>
      </c>
    </row>
    <row r="1646" spans="1:6">
      <c r="A1646" s="274">
        <f>'0.Datos Contacto'!$C$3</f>
        <v>4101</v>
      </c>
      <c r="B1646" s="252" t="s">
        <v>1984</v>
      </c>
      <c r="C16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2456927721</v>
      </c>
      <c r="D1646" s="265">
        <f>VLOOKUP(Tabla3[[#This Row],[ID]],Campos[],3,0)</f>
        <v>7</v>
      </c>
      <c r="E1646" s="265">
        <f>VLOOKUP(Tabla3[[#This Row],[ID]],Campos[],5,0)</f>
        <v>4</v>
      </c>
      <c r="F1646" s="275" t="str">
        <f>MID(Tabla3[[#This Row],[ID]],1,3)</f>
        <v>HT5</v>
      </c>
    </row>
    <row r="1647" spans="1:6">
      <c r="A1647" s="274">
        <f>'0.Datos Contacto'!$C$3</f>
        <v>4101</v>
      </c>
      <c r="B1647" s="252" t="s">
        <v>1985</v>
      </c>
      <c r="C16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-42552854</v>
      </c>
      <c r="D1647" s="265">
        <f>VLOOKUP(Tabla3[[#This Row],[ID]],Campos[],3,0)</f>
        <v>7</v>
      </c>
      <c r="E1647" s="265">
        <f>VLOOKUP(Tabla3[[#This Row],[ID]],Campos[],5,0)</f>
        <v>5</v>
      </c>
      <c r="F1647" s="275" t="str">
        <f>MID(Tabla3[[#This Row],[ID]],1,3)</f>
        <v>HT5</v>
      </c>
    </row>
    <row r="1648" spans="1:6">
      <c r="A1648" s="274">
        <f>'0.Datos Contacto'!$C$3</f>
        <v>4101</v>
      </c>
      <c r="B1648" s="252" t="s">
        <v>1986</v>
      </c>
      <c r="C16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48" s="265">
        <f>VLOOKUP(Tabla3[[#This Row],[ID]],Campos[],3,0)</f>
        <v>7</v>
      </c>
      <c r="E1648" s="265">
        <f>VLOOKUP(Tabla3[[#This Row],[ID]],Campos[],5,0)</f>
        <v>6</v>
      </c>
      <c r="F1648" s="275" t="str">
        <f>MID(Tabla3[[#This Row],[ID]],1,3)</f>
        <v>HT5</v>
      </c>
    </row>
    <row r="1649" spans="1:6">
      <c r="A1649" s="274">
        <f>'0.Datos Contacto'!$C$3</f>
        <v>4101</v>
      </c>
      <c r="B1649" s="252" t="s">
        <v>1987</v>
      </c>
      <c r="C1649"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INCREMENTO DE 3 FUNCIONARIOS PARA SERVICIO DE ASEO Y UN CELADOR DEBIDO A LA PUESTA EN SERVICIO DEL NUEVO  BLOQUE ACADEMICO EL CUAL CONSTA DE 5 PISOS (24 SALONES) Y PARQUEADERO SUBTERRANEO. SE CALCULAN 7 MESES QUE HARAN FALTA UNA VEZ EL NUEVO BLOQUE INICIE SU FUNCIONAMIENTO CON EL RETORNO DE LAS ACTIVIDADES ACADEMICAS</v>
      </c>
      <c r="D1649" s="265">
        <f>VLOOKUP(Tabla3[[#This Row],[ID]],Campos[],3,0)</f>
        <v>7</v>
      </c>
      <c r="E1649" s="265">
        <f>VLOOKUP(Tabla3[[#This Row],[ID]],Campos[],5,0)</f>
        <v>7</v>
      </c>
      <c r="F1649" s="275" t="str">
        <f>MID(Tabla3[[#This Row],[ID]],1,3)</f>
        <v>HT5</v>
      </c>
    </row>
    <row r="1650" spans="1:6">
      <c r="A1650" s="274">
        <f>'0.Datos Contacto'!$C$3</f>
        <v>4101</v>
      </c>
      <c r="B1650" s="252" t="s">
        <v>1988</v>
      </c>
      <c r="C16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1310131760</v>
      </c>
      <c r="D1650" s="265">
        <f>VLOOKUP(Tabla3[[#This Row],[ID]],Campos[],3,0)</f>
        <v>8</v>
      </c>
      <c r="E1650" s="265">
        <f>VLOOKUP(Tabla3[[#This Row],[ID]],Campos[],5,0)</f>
        <v>3</v>
      </c>
      <c r="F1650" s="275" t="str">
        <f>MID(Tabla3[[#This Row],[ID]],1,3)</f>
        <v>HT5</v>
      </c>
    </row>
    <row r="1651" spans="1:6">
      <c r="A1651" s="274">
        <f>'0.Datos Contacto'!$C$3</f>
        <v>4101</v>
      </c>
      <c r="B1651" s="252" t="s">
        <v>1989</v>
      </c>
      <c r="C16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1446509872</v>
      </c>
      <c r="D1651" s="265">
        <f>VLOOKUP(Tabla3[[#This Row],[ID]],Campos[],3,0)</f>
        <v>8</v>
      </c>
      <c r="E1651" s="265">
        <f>VLOOKUP(Tabla3[[#This Row],[ID]],Campos[],5,0)</f>
        <v>4</v>
      </c>
      <c r="F1651" s="275" t="str">
        <f>MID(Tabla3[[#This Row],[ID]],1,3)</f>
        <v>HT5</v>
      </c>
    </row>
    <row r="1652" spans="1:6">
      <c r="A1652" s="274">
        <f>'0.Datos Contacto'!$C$3</f>
        <v>4101</v>
      </c>
      <c r="B1652" s="252" t="s">
        <v>1990</v>
      </c>
      <c r="C16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-136378112</v>
      </c>
      <c r="D1652" s="265">
        <f>VLOOKUP(Tabla3[[#This Row],[ID]],Campos[],3,0)</f>
        <v>8</v>
      </c>
      <c r="E1652" s="265">
        <f>VLOOKUP(Tabla3[[#This Row],[ID]],Campos[],5,0)</f>
        <v>5</v>
      </c>
      <c r="F1652" s="275" t="str">
        <f>MID(Tabla3[[#This Row],[ID]],1,3)</f>
        <v>HT5</v>
      </c>
    </row>
    <row r="1653" spans="1:6">
      <c r="A1653" s="274">
        <f>'0.Datos Contacto'!$C$3</f>
        <v>4101</v>
      </c>
      <c r="B1653" s="252" t="s">
        <v>1991</v>
      </c>
      <c r="C16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53" s="265">
        <f>VLOOKUP(Tabla3[[#This Row],[ID]],Campos[],3,0)</f>
        <v>8</v>
      </c>
      <c r="E1653" s="265">
        <f>VLOOKUP(Tabla3[[#This Row],[ID]],Campos[],5,0)</f>
        <v>6</v>
      </c>
      <c r="F1653" s="275" t="str">
        <f>MID(Tabla3[[#This Row],[ID]],1,3)</f>
        <v>HT5</v>
      </c>
    </row>
    <row r="1654" spans="1:6">
      <c r="A1654" s="274">
        <f>'0.Datos Contacto'!$C$3</f>
        <v>4101</v>
      </c>
      <c r="B1654" s="252" t="s">
        <v>1992</v>
      </c>
      <c r="C1654"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SE DEBE CONTRATAR SERVICIO DE VIGILANCIA Y SEGURIDAD PRIVADA PARA EL NUEVO BLOQUE ACADEMICO, DE IGUAL MANERA AUMENTARAN LOS SERVICIO PUBLICOS DE AGUA ENERGIA E INTERNET Y SE DEBEN COMPRAR MATERIALES Y SUMINISTRO PARA LAS LABORES DE ASEO</v>
      </c>
      <c r="D1654" s="265">
        <f>VLOOKUP(Tabla3[[#This Row],[ID]],Campos[],3,0)</f>
        <v>8</v>
      </c>
      <c r="E1654" s="265">
        <f>VLOOKUP(Tabla3[[#This Row],[ID]],Campos[],5,0)</f>
        <v>7</v>
      </c>
      <c r="F1654" s="275" t="str">
        <f>MID(Tabla3[[#This Row],[ID]],1,3)</f>
        <v>HT5</v>
      </c>
    </row>
    <row r="1655" spans="1:6">
      <c r="A1655" s="274">
        <f>'0.Datos Contacto'!$C$3</f>
        <v>4101</v>
      </c>
      <c r="B1655" s="252" t="s">
        <v>1993</v>
      </c>
      <c r="C16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210000000</v>
      </c>
      <c r="D1655" s="265">
        <f>VLOOKUP(Tabla3[[#This Row],[ID]],Campos[],3,0)</f>
        <v>9</v>
      </c>
      <c r="E1655" s="265">
        <f>VLOOKUP(Tabla3[[#This Row],[ID]],Campos[],5,0)</f>
        <v>3</v>
      </c>
      <c r="F1655" s="275" t="str">
        <f>MID(Tabla3[[#This Row],[ID]],1,3)</f>
        <v>HT5</v>
      </c>
    </row>
    <row r="1656" spans="1:6">
      <c r="A1656" s="274">
        <f>'0.Datos Contacto'!$C$3</f>
        <v>4101</v>
      </c>
      <c r="B1656" s="252" t="s">
        <v>1994</v>
      </c>
      <c r="C16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210000000</v>
      </c>
      <c r="D1656" s="265">
        <f>VLOOKUP(Tabla3[[#This Row],[ID]],Campos[],3,0)</f>
        <v>9</v>
      </c>
      <c r="E1656" s="265">
        <f>VLOOKUP(Tabla3[[#This Row],[ID]],Campos[],5,0)</f>
        <v>4</v>
      </c>
      <c r="F1656" s="275" t="str">
        <f>MID(Tabla3[[#This Row],[ID]],1,3)</f>
        <v>HT5</v>
      </c>
    </row>
    <row r="1657" spans="1:6">
      <c r="A1657" s="274">
        <f>'0.Datos Contacto'!$C$3</f>
        <v>4101</v>
      </c>
      <c r="B1657" s="252" t="s">
        <v>1995</v>
      </c>
      <c r="C16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57" s="265">
        <f>VLOOKUP(Tabla3[[#This Row],[ID]],Campos[],3,0)</f>
        <v>9</v>
      </c>
      <c r="E1657" s="265">
        <f>VLOOKUP(Tabla3[[#This Row],[ID]],Campos[],5,0)</f>
        <v>5</v>
      </c>
      <c r="F1657" s="275" t="str">
        <f>MID(Tabla3[[#This Row],[ID]],1,3)</f>
        <v>HT5</v>
      </c>
    </row>
    <row r="1658" spans="1:6">
      <c r="A1658" s="274">
        <f>'0.Datos Contacto'!$C$3</f>
        <v>4101</v>
      </c>
      <c r="B1658" s="252" t="s">
        <v>1996</v>
      </c>
      <c r="C16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58" s="265">
        <f>VLOOKUP(Tabla3[[#This Row],[ID]],Campos[],3,0)</f>
        <v>9</v>
      </c>
      <c r="E1658" s="265">
        <f>VLOOKUP(Tabla3[[#This Row],[ID]],Campos[],5,0)</f>
        <v>6</v>
      </c>
      <c r="F1658" s="275" t="str">
        <f>MID(Tabla3[[#This Row],[ID]],1,3)</f>
        <v>HT5</v>
      </c>
    </row>
    <row r="1659" spans="1:6">
      <c r="A1659" s="274">
        <f>'0.Datos Contacto'!$C$3</f>
        <v>4101</v>
      </c>
      <c r="B1659" s="252" t="s">
        <v>1997</v>
      </c>
      <c r="C16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59" s="265">
        <f>VLOOKUP(Tabla3[[#This Row],[ID]],Campos[],3,0)</f>
        <v>9</v>
      </c>
      <c r="E1659" s="265">
        <f>VLOOKUP(Tabla3[[#This Row],[ID]],Campos[],5,0)</f>
        <v>7</v>
      </c>
      <c r="F1659" s="275" t="str">
        <f>MID(Tabla3[[#This Row],[ID]],1,3)</f>
        <v>HT5</v>
      </c>
    </row>
    <row r="1660" spans="1:6">
      <c r="A1660" s="274">
        <f>'0.Datos Contacto'!$C$3</f>
        <v>4101</v>
      </c>
      <c r="B1660" s="252" t="s">
        <v>1998</v>
      </c>
      <c r="C16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60" s="265">
        <f>VLOOKUP(Tabla3[[#This Row],[ID]],Campos[],3,0)</f>
        <v>10</v>
      </c>
      <c r="E1660" s="265">
        <f>VLOOKUP(Tabla3[[#This Row],[ID]],Campos[],5,0)</f>
        <v>3</v>
      </c>
      <c r="F1660" s="275" t="str">
        <f>MID(Tabla3[[#This Row],[ID]],1,3)</f>
        <v>HT5</v>
      </c>
    </row>
    <row r="1661" spans="1:6">
      <c r="A1661" s="274">
        <f>'0.Datos Contacto'!$C$3</f>
        <v>4101</v>
      </c>
      <c r="B1661" s="252" t="s">
        <v>1999</v>
      </c>
      <c r="C16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61" s="265">
        <f>VLOOKUP(Tabla3[[#This Row],[ID]],Campos[],3,0)</f>
        <v>10</v>
      </c>
      <c r="E1661" s="265">
        <f>VLOOKUP(Tabla3[[#This Row],[ID]],Campos[],5,0)</f>
        <v>4</v>
      </c>
      <c r="F1661" s="275" t="str">
        <f>MID(Tabla3[[#This Row],[ID]],1,3)</f>
        <v>HT5</v>
      </c>
    </row>
    <row r="1662" spans="1:6">
      <c r="A1662" s="274">
        <f>'0.Datos Contacto'!$C$3</f>
        <v>4101</v>
      </c>
      <c r="B1662" s="252" t="s">
        <v>2000</v>
      </c>
      <c r="C16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62" s="265">
        <f>VLOOKUP(Tabla3[[#This Row],[ID]],Campos[],3,0)</f>
        <v>10</v>
      </c>
      <c r="E1662" s="265">
        <f>VLOOKUP(Tabla3[[#This Row],[ID]],Campos[],5,0)</f>
        <v>5</v>
      </c>
      <c r="F1662" s="275" t="str">
        <f>MID(Tabla3[[#This Row],[ID]],1,3)</f>
        <v>HT5</v>
      </c>
    </row>
    <row r="1663" spans="1:6">
      <c r="A1663" s="274">
        <f>'0.Datos Contacto'!$C$3</f>
        <v>4101</v>
      </c>
      <c r="B1663" s="252" t="s">
        <v>2001</v>
      </c>
      <c r="C16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63" s="265">
        <f>VLOOKUP(Tabla3[[#This Row],[ID]],Campos[],3,0)</f>
        <v>10</v>
      </c>
      <c r="E1663" s="265">
        <f>VLOOKUP(Tabla3[[#This Row],[ID]],Campos[],5,0)</f>
        <v>6</v>
      </c>
      <c r="F1663" s="275" t="str">
        <f>MID(Tabla3[[#This Row],[ID]],1,3)</f>
        <v>HT5</v>
      </c>
    </row>
    <row r="1664" spans="1:6">
      <c r="A1664" s="274">
        <f>'0.Datos Contacto'!$C$3</f>
        <v>4101</v>
      </c>
      <c r="B1664" s="252" t="s">
        <v>2002</v>
      </c>
      <c r="C16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64" s="265">
        <f>VLOOKUP(Tabla3[[#This Row],[ID]],Campos[],3,0)</f>
        <v>10</v>
      </c>
      <c r="E1664" s="265">
        <f>VLOOKUP(Tabla3[[#This Row],[ID]],Campos[],5,0)</f>
        <v>7</v>
      </c>
      <c r="F1664" s="275" t="str">
        <f>MID(Tabla3[[#This Row],[ID]],1,3)</f>
        <v>HT5</v>
      </c>
    </row>
    <row r="1665" spans="1:6">
      <c r="A1665" s="274">
        <f>'0.Datos Contacto'!$C$3</f>
        <v>4101</v>
      </c>
      <c r="B1665" s="252" t="s">
        <v>2003</v>
      </c>
      <c r="C16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212132000</v>
      </c>
      <c r="D1665" s="265">
        <f>VLOOKUP(Tabla3[[#This Row],[ID]],Campos[],3,0)</f>
        <v>11</v>
      </c>
      <c r="E1665" s="265">
        <f>VLOOKUP(Tabla3[[#This Row],[ID]],Campos[],5,0)</f>
        <v>3</v>
      </c>
      <c r="F1665" s="275" t="str">
        <f>MID(Tabla3[[#This Row],[ID]],1,3)</f>
        <v>HT5</v>
      </c>
    </row>
    <row r="1666" spans="1:6">
      <c r="A1666" s="274">
        <f>'0.Datos Contacto'!$C$3</f>
        <v>4101</v>
      </c>
      <c r="B1666" s="252" t="s">
        <v>2004</v>
      </c>
      <c r="C16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217532000</v>
      </c>
      <c r="D1666" s="265">
        <f>VLOOKUP(Tabla3[[#This Row],[ID]],Campos[],3,0)</f>
        <v>11</v>
      </c>
      <c r="E1666" s="265">
        <f>VLOOKUP(Tabla3[[#This Row],[ID]],Campos[],5,0)</f>
        <v>4</v>
      </c>
      <c r="F1666" s="275" t="str">
        <f>MID(Tabla3[[#This Row],[ID]],1,3)</f>
        <v>HT5</v>
      </c>
    </row>
    <row r="1667" spans="1:6">
      <c r="A1667" s="274">
        <f>'0.Datos Contacto'!$C$3</f>
        <v>4101</v>
      </c>
      <c r="B1667" s="252" t="s">
        <v>2005</v>
      </c>
      <c r="C16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-5400000</v>
      </c>
      <c r="D1667" s="265">
        <f>VLOOKUP(Tabla3[[#This Row],[ID]],Campos[],3,0)</f>
        <v>11</v>
      </c>
      <c r="E1667" s="265">
        <f>VLOOKUP(Tabla3[[#This Row],[ID]],Campos[],5,0)</f>
        <v>5</v>
      </c>
      <c r="F1667" s="275" t="str">
        <f>MID(Tabla3[[#This Row],[ID]],1,3)</f>
        <v>HT5</v>
      </c>
    </row>
    <row r="1668" spans="1:6">
      <c r="A1668" s="274">
        <f>'0.Datos Contacto'!$C$3</f>
        <v>4101</v>
      </c>
      <c r="B1668" s="252" t="s">
        <v>2006</v>
      </c>
      <c r="C16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68" s="265">
        <f>VLOOKUP(Tabla3[[#This Row],[ID]],Campos[],3,0)</f>
        <v>11</v>
      </c>
      <c r="E1668" s="265">
        <f>VLOOKUP(Tabla3[[#This Row],[ID]],Campos[],5,0)</f>
        <v>6</v>
      </c>
      <c r="F1668" s="275" t="str">
        <f>MID(Tabla3[[#This Row],[ID]],1,3)</f>
        <v>HT5</v>
      </c>
    </row>
    <row r="1669" spans="1:6">
      <c r="A1669" s="274">
        <f>'0.Datos Contacto'!$C$3</f>
        <v>4101</v>
      </c>
      <c r="B1669" s="252" t="s">
        <v>2007</v>
      </c>
      <c r="C1669"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MANTENIMIENTO DE ZONAS VERDES NUEVO BLOQUE ACADEMICO</v>
      </c>
      <c r="D1669" s="265">
        <f>VLOOKUP(Tabla3[[#This Row],[ID]],Campos[],3,0)</f>
        <v>11</v>
      </c>
      <c r="E1669" s="265">
        <f>VLOOKUP(Tabla3[[#This Row],[ID]],Campos[],5,0)</f>
        <v>7</v>
      </c>
      <c r="F1669" s="275" t="str">
        <f>MID(Tabla3[[#This Row],[ID]],1,3)</f>
        <v>HT5</v>
      </c>
    </row>
    <row r="1670" spans="1:6">
      <c r="A1670" s="274">
        <f>'0.Datos Contacto'!$C$3</f>
        <v>4101</v>
      </c>
      <c r="B1670" s="252" t="s">
        <v>2008</v>
      </c>
      <c r="C16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6701768627</v>
      </c>
      <c r="D1670" s="265">
        <f>VLOOKUP(Tabla3[[#This Row],[ID]],Campos[],3,0)</f>
        <v>12</v>
      </c>
      <c r="E1670" s="265">
        <f>VLOOKUP(Tabla3[[#This Row],[ID]],Campos[],5,0)</f>
        <v>3</v>
      </c>
      <c r="F1670" s="275" t="str">
        <f>MID(Tabla3[[#This Row],[ID]],1,3)</f>
        <v>HT5</v>
      </c>
    </row>
    <row r="1671" spans="1:6">
      <c r="A1671" s="274">
        <f>'0.Datos Contacto'!$C$3</f>
        <v>4101</v>
      </c>
      <c r="B1671" s="252" t="s">
        <v>2009</v>
      </c>
      <c r="C16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6886099593</v>
      </c>
      <c r="D1671" s="265">
        <f>VLOOKUP(Tabla3[[#This Row],[ID]],Campos[],3,0)</f>
        <v>12</v>
      </c>
      <c r="E1671" s="265">
        <f>VLOOKUP(Tabla3[[#This Row],[ID]],Campos[],5,0)</f>
        <v>4</v>
      </c>
      <c r="F1671" s="275" t="str">
        <f>MID(Tabla3[[#This Row],[ID]],1,3)</f>
        <v>HT5</v>
      </c>
    </row>
    <row r="1672" spans="1:6">
      <c r="A1672" s="274">
        <f>'0.Datos Contacto'!$C$3</f>
        <v>4101</v>
      </c>
      <c r="B1672" s="252" t="s">
        <v>2010</v>
      </c>
      <c r="C16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-184330966</v>
      </c>
      <c r="D1672" s="265">
        <f>VLOOKUP(Tabla3[[#This Row],[ID]],Campos[],3,0)</f>
        <v>12</v>
      </c>
      <c r="E1672" s="265">
        <f>VLOOKUP(Tabla3[[#This Row],[ID]],Campos[],5,0)</f>
        <v>5</v>
      </c>
      <c r="F1672" s="275" t="str">
        <f>MID(Tabla3[[#This Row],[ID]],1,3)</f>
        <v>HT5</v>
      </c>
    </row>
    <row r="1673" spans="1:6">
      <c r="A1673" s="274">
        <f>'0.Datos Contacto'!$C$3</f>
        <v>4101</v>
      </c>
      <c r="B1673" s="252" t="s">
        <v>2011</v>
      </c>
      <c r="C16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73" s="265">
        <f>VLOOKUP(Tabla3[[#This Row],[ID]],Campos[],3,0)</f>
        <v>12</v>
      </c>
      <c r="E1673" s="265">
        <f>VLOOKUP(Tabla3[[#This Row],[ID]],Campos[],5,0)</f>
        <v>6</v>
      </c>
      <c r="F1673" s="275" t="str">
        <f>MID(Tabla3[[#This Row],[ID]],1,3)</f>
        <v>HT5</v>
      </c>
    </row>
    <row r="1674" spans="1:6">
      <c r="A1674" s="274">
        <f>'0.Datos Contacto'!$C$3</f>
        <v>4101</v>
      </c>
      <c r="B1674" s="252" t="s">
        <v>2012</v>
      </c>
      <c r="C16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74" s="265">
        <f>VLOOKUP(Tabla3[[#This Row],[ID]],Campos[],3,0)</f>
        <v>12</v>
      </c>
      <c r="E1674" s="265">
        <f>VLOOKUP(Tabla3[[#This Row],[ID]],Campos[],5,0)</f>
        <v>7</v>
      </c>
      <c r="F1674" s="275" t="str">
        <f>MID(Tabla3[[#This Row],[ID]],1,3)</f>
        <v>HT5</v>
      </c>
    </row>
    <row r="1675" spans="1:6">
      <c r="A1675" s="274">
        <f>'0.Datos Contacto'!$C$3</f>
        <v>4101</v>
      </c>
      <c r="B1675" s="252" t="s">
        <v>2013</v>
      </c>
      <c r="C16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99000000</v>
      </c>
      <c r="D1675" s="265">
        <f>VLOOKUP(Tabla3[[#This Row],[ID]],Campos[],3,0)</f>
        <v>16</v>
      </c>
      <c r="E1675" s="265">
        <f>VLOOKUP(Tabla3[[#This Row],[ID]],Campos[],5,0)</f>
        <v>3</v>
      </c>
      <c r="F1675" s="275" t="str">
        <f>MID(Tabla3[[#This Row],[ID]],1,3)</f>
        <v>HT5</v>
      </c>
    </row>
    <row r="1676" spans="1:6">
      <c r="A1676" s="274">
        <f>'0.Datos Contacto'!$C$3</f>
        <v>4101</v>
      </c>
      <c r="B1676" s="252" t="s">
        <v>2014</v>
      </c>
      <c r="C16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99000000</v>
      </c>
      <c r="D1676" s="265">
        <f>VLOOKUP(Tabla3[[#This Row],[ID]],Campos[],3,0)</f>
        <v>16</v>
      </c>
      <c r="E1676" s="265">
        <f>VLOOKUP(Tabla3[[#This Row],[ID]],Campos[],5,0)</f>
        <v>4</v>
      </c>
      <c r="F1676" s="275" t="str">
        <f>MID(Tabla3[[#This Row],[ID]],1,3)</f>
        <v>HT5</v>
      </c>
    </row>
    <row r="1677" spans="1:6">
      <c r="A1677" s="274">
        <f>'0.Datos Contacto'!$C$3</f>
        <v>4101</v>
      </c>
      <c r="B1677" s="252" t="s">
        <v>2015</v>
      </c>
      <c r="C16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77" s="265">
        <f>VLOOKUP(Tabla3[[#This Row],[ID]],Campos[],3,0)</f>
        <v>16</v>
      </c>
      <c r="E1677" s="265">
        <f>VLOOKUP(Tabla3[[#This Row],[ID]],Campos[],5,0)</f>
        <v>5</v>
      </c>
      <c r="F1677" s="275" t="str">
        <f>MID(Tabla3[[#This Row],[ID]],1,3)</f>
        <v>HT5</v>
      </c>
    </row>
    <row r="1678" spans="1:6">
      <c r="A1678" s="274">
        <f>'0.Datos Contacto'!$C$3</f>
        <v>4101</v>
      </c>
      <c r="B1678" s="252" t="s">
        <v>2016</v>
      </c>
      <c r="C16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78" s="265">
        <f>VLOOKUP(Tabla3[[#This Row],[ID]],Campos[],3,0)</f>
        <v>16</v>
      </c>
      <c r="E1678" s="265">
        <f>VLOOKUP(Tabla3[[#This Row],[ID]],Campos[],5,0)</f>
        <v>6</v>
      </c>
      <c r="F1678" s="275" t="str">
        <f>MID(Tabla3[[#This Row],[ID]],1,3)</f>
        <v>HT5</v>
      </c>
    </row>
    <row r="1679" spans="1:6">
      <c r="A1679" s="274">
        <f>'0.Datos Contacto'!$C$3</f>
        <v>4101</v>
      </c>
      <c r="B1679" s="252" t="s">
        <v>2017</v>
      </c>
      <c r="C16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79" s="265">
        <f>VLOOKUP(Tabla3[[#This Row],[ID]],Campos[],3,0)</f>
        <v>16</v>
      </c>
      <c r="E1679" s="265">
        <f>VLOOKUP(Tabla3[[#This Row],[ID]],Campos[],5,0)</f>
        <v>7</v>
      </c>
      <c r="F1679" s="275" t="str">
        <f>MID(Tabla3[[#This Row],[ID]],1,3)</f>
        <v>HT5</v>
      </c>
    </row>
    <row r="1680" spans="1:6">
      <c r="A1680" s="274">
        <f>'0.Datos Contacto'!$C$3</f>
        <v>4101</v>
      </c>
      <c r="B1680" s="252" t="s">
        <v>2018</v>
      </c>
      <c r="C16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486000000</v>
      </c>
      <c r="D1680" s="265">
        <f>VLOOKUP(Tabla3[[#This Row],[ID]],Campos[],3,0)</f>
        <v>17</v>
      </c>
      <c r="E1680" s="265">
        <f>VLOOKUP(Tabla3[[#This Row],[ID]],Campos[],5,0)</f>
        <v>3</v>
      </c>
      <c r="F1680" s="275" t="str">
        <f>MID(Tabla3[[#This Row],[ID]],1,3)</f>
        <v>HT5</v>
      </c>
    </row>
    <row r="1681" spans="1:6">
      <c r="A1681" s="274">
        <f>'0.Datos Contacto'!$C$3</f>
        <v>4101</v>
      </c>
      <c r="B1681" s="252" t="s">
        <v>2019</v>
      </c>
      <c r="C16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486000000</v>
      </c>
      <c r="D1681" s="265">
        <f>VLOOKUP(Tabla3[[#This Row],[ID]],Campos[],3,0)</f>
        <v>17</v>
      </c>
      <c r="E1681" s="265">
        <f>VLOOKUP(Tabla3[[#This Row],[ID]],Campos[],5,0)</f>
        <v>4</v>
      </c>
      <c r="F1681" s="275" t="str">
        <f>MID(Tabla3[[#This Row],[ID]],1,3)</f>
        <v>HT5</v>
      </c>
    </row>
    <row r="1682" spans="1:6">
      <c r="A1682" s="274">
        <f>'0.Datos Contacto'!$C$3</f>
        <v>4101</v>
      </c>
      <c r="B1682" s="252" t="s">
        <v>2020</v>
      </c>
      <c r="C16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82" s="265">
        <f>VLOOKUP(Tabla3[[#This Row],[ID]],Campos[],3,0)</f>
        <v>17</v>
      </c>
      <c r="E1682" s="265">
        <f>VLOOKUP(Tabla3[[#This Row],[ID]],Campos[],5,0)</f>
        <v>5</v>
      </c>
      <c r="F1682" s="275" t="str">
        <f>MID(Tabla3[[#This Row],[ID]],1,3)</f>
        <v>HT5</v>
      </c>
    </row>
    <row r="1683" spans="1:6">
      <c r="A1683" s="274">
        <f>'0.Datos Contacto'!$C$3</f>
        <v>4101</v>
      </c>
      <c r="B1683" s="252" t="s">
        <v>2021</v>
      </c>
      <c r="C16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83" s="265">
        <f>VLOOKUP(Tabla3[[#This Row],[ID]],Campos[],3,0)</f>
        <v>17</v>
      </c>
      <c r="E1683" s="265">
        <f>VLOOKUP(Tabla3[[#This Row],[ID]],Campos[],5,0)</f>
        <v>6</v>
      </c>
      <c r="F1683" s="275" t="str">
        <f>MID(Tabla3[[#This Row],[ID]],1,3)</f>
        <v>HT5</v>
      </c>
    </row>
    <row r="1684" spans="1:6">
      <c r="A1684" s="274">
        <f>'0.Datos Contacto'!$C$3</f>
        <v>4101</v>
      </c>
      <c r="B1684" s="252" t="s">
        <v>2022</v>
      </c>
      <c r="C16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84" s="265">
        <f>VLOOKUP(Tabla3[[#This Row],[ID]],Campos[],3,0)</f>
        <v>17</v>
      </c>
      <c r="E1684" s="265">
        <f>VLOOKUP(Tabla3[[#This Row],[ID]],Campos[],5,0)</f>
        <v>7</v>
      </c>
      <c r="F1684" s="275" t="str">
        <f>MID(Tabla3[[#This Row],[ID]],1,3)</f>
        <v>HT5</v>
      </c>
    </row>
    <row r="1685" spans="1:6">
      <c r="A1685" s="274">
        <f>'0.Datos Contacto'!$C$3</f>
        <v>4101</v>
      </c>
      <c r="B1685" s="252" t="s">
        <v>2023</v>
      </c>
      <c r="C16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672000000</v>
      </c>
      <c r="D1685" s="265">
        <f>VLOOKUP(Tabla3[[#This Row],[ID]],Campos[],3,0)</f>
        <v>18</v>
      </c>
      <c r="E1685" s="265">
        <f>VLOOKUP(Tabla3[[#This Row],[ID]],Campos[],5,0)</f>
        <v>3</v>
      </c>
      <c r="F1685" s="275" t="str">
        <f>MID(Tabla3[[#This Row],[ID]],1,3)</f>
        <v>HT5</v>
      </c>
    </row>
    <row r="1686" spans="1:6">
      <c r="A1686" s="274">
        <f>'0.Datos Contacto'!$C$3</f>
        <v>4101</v>
      </c>
      <c r="B1686" s="252" t="s">
        <v>2024</v>
      </c>
      <c r="C16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672000000</v>
      </c>
      <c r="D1686" s="265">
        <f>VLOOKUP(Tabla3[[#This Row],[ID]],Campos[],3,0)</f>
        <v>18</v>
      </c>
      <c r="E1686" s="265">
        <f>VLOOKUP(Tabla3[[#This Row],[ID]],Campos[],5,0)</f>
        <v>4</v>
      </c>
      <c r="F1686" s="275" t="str">
        <f>MID(Tabla3[[#This Row],[ID]],1,3)</f>
        <v>HT5</v>
      </c>
    </row>
    <row r="1687" spans="1:6">
      <c r="A1687" s="274">
        <f>'0.Datos Contacto'!$C$3</f>
        <v>4101</v>
      </c>
      <c r="B1687" s="252" t="s">
        <v>2025</v>
      </c>
      <c r="C16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87" s="265">
        <f>VLOOKUP(Tabla3[[#This Row],[ID]],Campos[],3,0)</f>
        <v>18</v>
      </c>
      <c r="E1687" s="265">
        <f>VLOOKUP(Tabla3[[#This Row],[ID]],Campos[],5,0)</f>
        <v>5</v>
      </c>
      <c r="F1687" s="275" t="str">
        <f>MID(Tabla3[[#This Row],[ID]],1,3)</f>
        <v>HT5</v>
      </c>
    </row>
    <row r="1688" spans="1:6">
      <c r="A1688" s="274">
        <f>'0.Datos Contacto'!$C$3</f>
        <v>4101</v>
      </c>
      <c r="B1688" s="252" t="s">
        <v>2026</v>
      </c>
      <c r="C16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88" s="265">
        <f>VLOOKUP(Tabla3[[#This Row],[ID]],Campos[],3,0)</f>
        <v>18</v>
      </c>
      <c r="E1688" s="265">
        <f>VLOOKUP(Tabla3[[#This Row],[ID]],Campos[],5,0)</f>
        <v>6</v>
      </c>
      <c r="F1688" s="275" t="str">
        <f>MID(Tabla3[[#This Row],[ID]],1,3)</f>
        <v>HT5</v>
      </c>
    </row>
    <row r="1689" spans="1:6">
      <c r="A1689" s="274">
        <f>'0.Datos Contacto'!$C$3</f>
        <v>4101</v>
      </c>
      <c r="B1689" s="252" t="s">
        <v>2027</v>
      </c>
      <c r="C16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89" s="265">
        <f>VLOOKUP(Tabla3[[#This Row],[ID]],Campos[],3,0)</f>
        <v>18</v>
      </c>
      <c r="E1689" s="265">
        <f>VLOOKUP(Tabla3[[#This Row],[ID]],Campos[],5,0)</f>
        <v>7</v>
      </c>
      <c r="F1689" s="275" t="str">
        <f>MID(Tabla3[[#This Row],[ID]],1,3)</f>
        <v>HT5</v>
      </c>
    </row>
    <row r="1690" spans="1:6">
      <c r="A1690" s="274">
        <f>'0.Datos Contacto'!$C$3</f>
        <v>4101</v>
      </c>
      <c r="B1690" s="252" t="s">
        <v>2028</v>
      </c>
      <c r="C16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336000000</v>
      </c>
      <c r="D1690" s="265">
        <f>VLOOKUP(Tabla3[[#This Row],[ID]],Campos[],3,0)</f>
        <v>19</v>
      </c>
      <c r="E1690" s="265">
        <f>VLOOKUP(Tabla3[[#This Row],[ID]],Campos[],5,0)</f>
        <v>3</v>
      </c>
      <c r="F1690" s="275" t="str">
        <f>MID(Tabla3[[#This Row],[ID]],1,3)</f>
        <v>HT5</v>
      </c>
    </row>
    <row r="1691" spans="1:6">
      <c r="A1691" s="274">
        <f>'0.Datos Contacto'!$C$3</f>
        <v>4101</v>
      </c>
      <c r="B1691" s="252" t="s">
        <v>2029</v>
      </c>
      <c r="C16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336000000</v>
      </c>
      <c r="D1691" s="265">
        <f>VLOOKUP(Tabla3[[#This Row],[ID]],Campos[],3,0)</f>
        <v>19</v>
      </c>
      <c r="E1691" s="265">
        <f>VLOOKUP(Tabla3[[#This Row],[ID]],Campos[],5,0)</f>
        <v>4</v>
      </c>
      <c r="F1691" s="275" t="str">
        <f>MID(Tabla3[[#This Row],[ID]],1,3)</f>
        <v>HT5</v>
      </c>
    </row>
    <row r="1692" spans="1:6">
      <c r="A1692" s="274">
        <f>'0.Datos Contacto'!$C$3</f>
        <v>4101</v>
      </c>
      <c r="B1692" s="252" t="s">
        <v>2030</v>
      </c>
      <c r="C16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2" s="265">
        <f>VLOOKUP(Tabla3[[#This Row],[ID]],Campos[],3,0)</f>
        <v>19</v>
      </c>
      <c r="E1692" s="265">
        <f>VLOOKUP(Tabla3[[#This Row],[ID]],Campos[],5,0)</f>
        <v>5</v>
      </c>
      <c r="F1692" s="275" t="str">
        <f>MID(Tabla3[[#This Row],[ID]],1,3)</f>
        <v>HT5</v>
      </c>
    </row>
    <row r="1693" spans="1:6">
      <c r="A1693" s="274">
        <f>'0.Datos Contacto'!$C$3</f>
        <v>4101</v>
      </c>
      <c r="B1693" s="252" t="s">
        <v>2031</v>
      </c>
      <c r="C16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3" s="265">
        <f>VLOOKUP(Tabla3[[#This Row],[ID]],Campos[],3,0)</f>
        <v>19</v>
      </c>
      <c r="E1693" s="265">
        <f>VLOOKUP(Tabla3[[#This Row],[ID]],Campos[],5,0)</f>
        <v>6</v>
      </c>
      <c r="F1693" s="275" t="str">
        <f>MID(Tabla3[[#This Row],[ID]],1,3)</f>
        <v>HT5</v>
      </c>
    </row>
    <row r="1694" spans="1:6">
      <c r="A1694" s="274">
        <f>'0.Datos Contacto'!$C$3</f>
        <v>4101</v>
      </c>
      <c r="B1694" s="252" t="s">
        <v>2032</v>
      </c>
      <c r="C16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4" s="265">
        <f>VLOOKUP(Tabla3[[#This Row],[ID]],Campos[],3,0)</f>
        <v>19</v>
      </c>
      <c r="E1694" s="265">
        <f>VLOOKUP(Tabla3[[#This Row],[ID]],Campos[],5,0)</f>
        <v>7</v>
      </c>
      <c r="F1694" s="275" t="str">
        <f>MID(Tabla3[[#This Row],[ID]],1,3)</f>
        <v>HT5</v>
      </c>
    </row>
    <row r="1695" spans="1:6">
      <c r="A1695" s="274">
        <f>'0.Datos Contacto'!$C$3</f>
        <v>4101</v>
      </c>
      <c r="B1695" s="252" t="s">
        <v>2033</v>
      </c>
      <c r="C16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5" s="265">
        <f>VLOOKUP(Tabla3[[#This Row],[ID]],Campos[],3,0)</f>
        <v>20</v>
      </c>
      <c r="E1695" s="265">
        <f>VLOOKUP(Tabla3[[#This Row],[ID]],Campos[],5,0)</f>
        <v>3</v>
      </c>
      <c r="F1695" s="275" t="str">
        <f>MID(Tabla3[[#This Row],[ID]],1,3)</f>
        <v>HT5</v>
      </c>
    </row>
    <row r="1696" spans="1:6">
      <c r="A1696" s="274">
        <f>'0.Datos Contacto'!$C$3</f>
        <v>4101</v>
      </c>
      <c r="B1696" s="252" t="s">
        <v>2034</v>
      </c>
      <c r="C16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6" s="265">
        <f>VLOOKUP(Tabla3[[#This Row],[ID]],Campos[],3,0)</f>
        <v>20</v>
      </c>
      <c r="E1696" s="265">
        <f>VLOOKUP(Tabla3[[#This Row],[ID]],Campos[],5,0)</f>
        <v>4</v>
      </c>
      <c r="F1696" s="275" t="str">
        <f>MID(Tabla3[[#This Row],[ID]],1,3)</f>
        <v>HT5</v>
      </c>
    </row>
    <row r="1697" spans="1:6">
      <c r="A1697" s="274">
        <f>'0.Datos Contacto'!$C$3</f>
        <v>4101</v>
      </c>
      <c r="B1697" s="252" t="s">
        <v>2035</v>
      </c>
      <c r="C16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7" s="265">
        <f>VLOOKUP(Tabla3[[#This Row],[ID]],Campos[],3,0)</f>
        <v>20</v>
      </c>
      <c r="E1697" s="265">
        <f>VLOOKUP(Tabla3[[#This Row],[ID]],Campos[],5,0)</f>
        <v>5</v>
      </c>
      <c r="F1697" s="275" t="str">
        <f>MID(Tabla3[[#This Row],[ID]],1,3)</f>
        <v>HT5</v>
      </c>
    </row>
    <row r="1698" spans="1:6">
      <c r="A1698" s="274">
        <f>'0.Datos Contacto'!$C$3</f>
        <v>4101</v>
      </c>
      <c r="B1698" s="252" t="s">
        <v>2036</v>
      </c>
      <c r="C16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8" s="265">
        <f>VLOOKUP(Tabla3[[#This Row],[ID]],Campos[],3,0)</f>
        <v>20</v>
      </c>
      <c r="E1698" s="265">
        <f>VLOOKUP(Tabla3[[#This Row],[ID]],Campos[],5,0)</f>
        <v>6</v>
      </c>
      <c r="F1698" s="275" t="str">
        <f>MID(Tabla3[[#This Row],[ID]],1,3)</f>
        <v>HT5</v>
      </c>
    </row>
    <row r="1699" spans="1:6">
      <c r="A1699" s="274">
        <f>'0.Datos Contacto'!$C$3</f>
        <v>4101</v>
      </c>
      <c r="B1699" s="252" t="s">
        <v>2037</v>
      </c>
      <c r="C16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699" s="265">
        <f>VLOOKUP(Tabla3[[#This Row],[ID]],Campos[],3,0)</f>
        <v>20</v>
      </c>
      <c r="E1699" s="265">
        <f>VLOOKUP(Tabla3[[#This Row],[ID]],Campos[],5,0)</f>
        <v>7</v>
      </c>
      <c r="F1699" s="275" t="str">
        <f>MID(Tabla3[[#This Row],[ID]],1,3)</f>
        <v>HT5</v>
      </c>
    </row>
    <row r="1700" spans="1:6">
      <c r="A1700" s="274">
        <f>'0.Datos Contacto'!$C$3</f>
        <v>4101</v>
      </c>
      <c r="B1700" s="252" t="s">
        <v>2038</v>
      </c>
      <c r="C17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2610861727</v>
      </c>
      <c r="D1700" s="265">
        <f>VLOOKUP(Tabla3[[#This Row],[ID]],Campos[],3,0)</f>
        <v>21</v>
      </c>
      <c r="E1700" s="265">
        <f>VLOOKUP(Tabla3[[#This Row],[ID]],Campos[],5,0)</f>
        <v>3</v>
      </c>
      <c r="F1700" s="275" t="str">
        <f>MID(Tabla3[[#This Row],[ID]],1,3)</f>
        <v>HT5</v>
      </c>
    </row>
    <row r="1701" spans="1:6">
      <c r="A1701" s="274">
        <f>'0.Datos Contacto'!$C$3</f>
        <v>4101</v>
      </c>
      <c r="B1701" s="252" t="s">
        <v>2039</v>
      </c>
      <c r="C17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2610861727</v>
      </c>
      <c r="D1701" s="265">
        <f>VLOOKUP(Tabla3[[#This Row],[ID]],Campos[],3,0)</f>
        <v>21</v>
      </c>
      <c r="E1701" s="265">
        <f>VLOOKUP(Tabla3[[#This Row],[ID]],Campos[],5,0)</f>
        <v>4</v>
      </c>
      <c r="F1701" s="275" t="str">
        <f>MID(Tabla3[[#This Row],[ID]],1,3)</f>
        <v>HT5</v>
      </c>
    </row>
    <row r="1702" spans="1:6">
      <c r="A1702" s="274">
        <f>'0.Datos Contacto'!$C$3</f>
        <v>4101</v>
      </c>
      <c r="B1702" s="252" t="s">
        <v>2040</v>
      </c>
      <c r="C17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02" s="265">
        <f>VLOOKUP(Tabla3[[#This Row],[ID]],Campos[],3,0)</f>
        <v>21</v>
      </c>
      <c r="E1702" s="265">
        <f>VLOOKUP(Tabla3[[#This Row],[ID]],Campos[],5,0)</f>
        <v>5</v>
      </c>
      <c r="F1702" s="275" t="str">
        <f>MID(Tabla3[[#This Row],[ID]],1,3)</f>
        <v>HT5</v>
      </c>
    </row>
    <row r="1703" spans="1:6">
      <c r="A1703" s="274">
        <f>'0.Datos Contacto'!$C$3</f>
        <v>4101</v>
      </c>
      <c r="B1703" s="252" t="s">
        <v>2041</v>
      </c>
      <c r="C17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03" s="265">
        <f>VLOOKUP(Tabla3[[#This Row],[ID]],Campos[],3,0)</f>
        <v>21</v>
      </c>
      <c r="E1703" s="265">
        <f>VLOOKUP(Tabla3[[#This Row],[ID]],Campos[],5,0)</f>
        <v>6</v>
      </c>
      <c r="F1703" s="275" t="str">
        <f>MID(Tabla3[[#This Row],[ID]],1,3)</f>
        <v>HT5</v>
      </c>
    </row>
    <row r="1704" spans="1:6">
      <c r="A1704" s="274">
        <f>'0.Datos Contacto'!$C$3</f>
        <v>4101</v>
      </c>
      <c r="B1704" s="252" t="s">
        <v>2042</v>
      </c>
      <c r="C1704"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De estos recursos $973.330.354 se esperaban recaudar con la Gobernacion del Valle a travez de convenios, pero debido a la actual situcion presentada por el COVID 19 no se tiene seguridad sobre si lleguen estos recursos lo cual afectaria en gran medida el cumplimiento de las actividades academicas.</v>
      </c>
      <c r="D1704" s="265">
        <f>VLOOKUP(Tabla3[[#This Row],[ID]],Campos[],3,0)</f>
        <v>21</v>
      </c>
      <c r="E1704" s="265">
        <f>VLOOKUP(Tabla3[[#This Row],[ID]],Campos[],5,0)</f>
        <v>7</v>
      </c>
      <c r="F1704" s="275" t="str">
        <f>MID(Tabla3[[#This Row],[ID]],1,3)</f>
        <v>HT5</v>
      </c>
    </row>
    <row r="1705" spans="1:6">
      <c r="A1705" s="274">
        <f>'0.Datos Contacto'!$C$3</f>
        <v>4101</v>
      </c>
      <c r="B1705" s="252" t="s">
        <v>2043</v>
      </c>
      <c r="C17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4203861727</v>
      </c>
      <c r="D1705" s="265">
        <f>VLOOKUP(Tabla3[[#This Row],[ID]],Campos[],3,0)</f>
        <v>22</v>
      </c>
      <c r="E1705" s="265">
        <f>VLOOKUP(Tabla3[[#This Row],[ID]],Campos[],5,0)</f>
        <v>3</v>
      </c>
      <c r="F1705" s="275" t="str">
        <f>MID(Tabla3[[#This Row],[ID]],1,3)</f>
        <v>HT5</v>
      </c>
    </row>
    <row r="1706" spans="1:6">
      <c r="A1706" s="274">
        <f>'0.Datos Contacto'!$C$3</f>
        <v>4101</v>
      </c>
      <c r="B1706" s="252" t="s">
        <v>2044</v>
      </c>
      <c r="C17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4203861727</v>
      </c>
      <c r="D1706" s="265">
        <f>VLOOKUP(Tabla3[[#This Row],[ID]],Campos[],3,0)</f>
        <v>22</v>
      </c>
      <c r="E1706" s="265">
        <f>VLOOKUP(Tabla3[[#This Row],[ID]],Campos[],5,0)</f>
        <v>4</v>
      </c>
      <c r="F1706" s="275" t="str">
        <f>MID(Tabla3[[#This Row],[ID]],1,3)</f>
        <v>HT5</v>
      </c>
    </row>
    <row r="1707" spans="1:6">
      <c r="A1707" s="274">
        <f>'0.Datos Contacto'!$C$3</f>
        <v>4101</v>
      </c>
      <c r="B1707" s="252" t="s">
        <v>2045</v>
      </c>
      <c r="C17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07" s="265">
        <f>VLOOKUP(Tabla3[[#This Row],[ID]],Campos[],3,0)</f>
        <v>22</v>
      </c>
      <c r="E1707" s="265">
        <f>VLOOKUP(Tabla3[[#This Row],[ID]],Campos[],5,0)</f>
        <v>5</v>
      </c>
      <c r="F1707" s="275" t="str">
        <f>MID(Tabla3[[#This Row],[ID]],1,3)</f>
        <v>HT5</v>
      </c>
    </row>
    <row r="1708" spans="1:6">
      <c r="A1708" s="274">
        <f>'0.Datos Contacto'!$C$3</f>
        <v>4101</v>
      </c>
      <c r="B1708" s="252" t="s">
        <v>2046</v>
      </c>
      <c r="C17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08" s="265">
        <f>VLOOKUP(Tabla3[[#This Row],[ID]],Campos[],3,0)</f>
        <v>22</v>
      </c>
      <c r="E1708" s="265">
        <f>VLOOKUP(Tabla3[[#This Row],[ID]],Campos[],5,0)</f>
        <v>6</v>
      </c>
      <c r="F1708" s="275" t="str">
        <f>MID(Tabla3[[#This Row],[ID]],1,3)</f>
        <v>HT5</v>
      </c>
    </row>
    <row r="1709" spans="1:6">
      <c r="A1709" s="274">
        <f>'0.Datos Contacto'!$C$3</f>
        <v>4101</v>
      </c>
      <c r="B1709" s="252" t="s">
        <v>2047</v>
      </c>
      <c r="C17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09" s="265">
        <f>VLOOKUP(Tabla3[[#This Row],[ID]],Campos[],3,0)</f>
        <v>22</v>
      </c>
      <c r="E1709" s="265">
        <f>VLOOKUP(Tabla3[[#This Row],[ID]],Campos[],5,0)</f>
        <v>7</v>
      </c>
      <c r="F1709" s="275" t="str">
        <f>MID(Tabla3[[#This Row],[ID]],1,3)</f>
        <v>HT5</v>
      </c>
    </row>
    <row r="1710" spans="1:6">
      <c r="A1710" s="274">
        <f>'0.Datos Contacto'!$C$3</f>
        <v>4101</v>
      </c>
      <c r="B1710" s="252" t="s">
        <v>2048</v>
      </c>
      <c r="C17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1000000</v>
      </c>
      <c r="D1710" s="265">
        <f>VLOOKUP(Tabla3[[#This Row],[ID]],Campos[],3,0)</f>
        <v>26</v>
      </c>
      <c r="E1710" s="265">
        <f>VLOOKUP(Tabla3[[#This Row],[ID]],Campos[],5,0)</f>
        <v>3</v>
      </c>
      <c r="F1710" s="275" t="str">
        <f>MID(Tabla3[[#This Row],[ID]],1,3)</f>
        <v>HT5</v>
      </c>
    </row>
    <row r="1711" spans="1:6">
      <c r="A1711" s="274">
        <f>'0.Datos Contacto'!$C$3</f>
        <v>4101</v>
      </c>
      <c r="B1711" s="252" t="s">
        <v>2049</v>
      </c>
      <c r="C17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1000000</v>
      </c>
      <c r="D1711" s="265">
        <f>VLOOKUP(Tabla3[[#This Row],[ID]],Campos[],3,0)</f>
        <v>26</v>
      </c>
      <c r="E1711" s="265">
        <f>VLOOKUP(Tabla3[[#This Row],[ID]],Campos[],5,0)</f>
        <v>4</v>
      </c>
      <c r="F1711" s="275" t="str">
        <f>MID(Tabla3[[#This Row],[ID]],1,3)</f>
        <v>HT5</v>
      </c>
    </row>
    <row r="1712" spans="1:6">
      <c r="A1712" s="274">
        <f>'0.Datos Contacto'!$C$3</f>
        <v>4101</v>
      </c>
      <c r="B1712" s="252" t="s">
        <v>2050</v>
      </c>
      <c r="C17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12" s="265">
        <f>VLOOKUP(Tabla3[[#This Row],[ID]],Campos[],3,0)</f>
        <v>26</v>
      </c>
      <c r="E1712" s="265">
        <f>VLOOKUP(Tabla3[[#This Row],[ID]],Campos[],5,0)</f>
        <v>5</v>
      </c>
      <c r="F1712" s="275" t="str">
        <f>MID(Tabla3[[#This Row],[ID]],1,3)</f>
        <v>HT5</v>
      </c>
    </row>
    <row r="1713" spans="1:6">
      <c r="A1713" s="274">
        <f>'0.Datos Contacto'!$C$3</f>
        <v>4101</v>
      </c>
      <c r="B1713" s="252" t="s">
        <v>2051</v>
      </c>
      <c r="C17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13" s="265">
        <f>VLOOKUP(Tabla3[[#This Row],[ID]],Campos[],3,0)</f>
        <v>26</v>
      </c>
      <c r="E1713" s="265">
        <f>VLOOKUP(Tabla3[[#This Row],[ID]],Campos[],5,0)</f>
        <v>6</v>
      </c>
      <c r="F1713" s="275" t="str">
        <f>MID(Tabla3[[#This Row],[ID]],1,3)</f>
        <v>HT5</v>
      </c>
    </row>
    <row r="1714" spans="1:6">
      <c r="A1714" s="274">
        <f>'0.Datos Contacto'!$C$3</f>
        <v>4101</v>
      </c>
      <c r="B1714" s="252" t="s">
        <v>2052</v>
      </c>
      <c r="C17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14" s="265">
        <f>VLOOKUP(Tabla3[[#This Row],[ID]],Campos[],3,0)</f>
        <v>26</v>
      </c>
      <c r="E1714" s="265">
        <f>VLOOKUP(Tabla3[[#This Row],[ID]],Campos[],5,0)</f>
        <v>7</v>
      </c>
      <c r="F1714" s="275" t="str">
        <f>MID(Tabla3[[#This Row],[ID]],1,3)</f>
        <v>HT5</v>
      </c>
    </row>
    <row r="1715" spans="1:6">
      <c r="A1715" s="274">
        <f>'0.Datos Contacto'!$C$3</f>
        <v>4101</v>
      </c>
      <c r="B1715" s="252" t="s">
        <v>2053</v>
      </c>
      <c r="C17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10906630354</v>
      </c>
      <c r="D1715" s="265">
        <f>VLOOKUP(Tabla3[[#This Row],[ID]],Campos[],3,0)</f>
        <v>28</v>
      </c>
      <c r="E1715" s="265">
        <f>VLOOKUP(Tabla3[[#This Row],[ID]],Campos[],5,0)</f>
        <v>3</v>
      </c>
      <c r="F1715" s="275" t="str">
        <f>MID(Tabla3[[#This Row],[ID]],1,3)</f>
        <v>HT5</v>
      </c>
    </row>
    <row r="1716" spans="1:6">
      <c r="A1716" s="274">
        <f>'0.Datos Contacto'!$C$3</f>
        <v>4101</v>
      </c>
      <c r="B1716" s="252" t="s">
        <v>2054</v>
      </c>
      <c r="C17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11090961320</v>
      </c>
      <c r="D1716" s="265">
        <f>VLOOKUP(Tabla3[[#This Row],[ID]],Campos[],3,0)</f>
        <v>28</v>
      </c>
      <c r="E1716" s="265">
        <f>VLOOKUP(Tabla3[[#This Row],[ID]],Campos[],5,0)</f>
        <v>4</v>
      </c>
      <c r="F1716" s="275" t="str">
        <f>MID(Tabla3[[#This Row],[ID]],1,3)</f>
        <v>HT5</v>
      </c>
    </row>
    <row r="1717" spans="1:6">
      <c r="A1717" s="274">
        <f>'0.Datos Contacto'!$C$3</f>
        <v>4101</v>
      </c>
      <c r="B1717" s="252" t="s">
        <v>2055</v>
      </c>
      <c r="C17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-184330966</v>
      </c>
      <c r="D1717" s="265">
        <f>VLOOKUP(Tabla3[[#This Row],[ID]],Campos[],3,0)</f>
        <v>28</v>
      </c>
      <c r="E1717" s="265">
        <f>VLOOKUP(Tabla3[[#This Row],[ID]],Campos[],5,0)</f>
        <v>5</v>
      </c>
      <c r="F1717" s="275" t="str">
        <f>MID(Tabla3[[#This Row],[ID]],1,3)</f>
        <v>HT5</v>
      </c>
    </row>
    <row r="1718" spans="1:6">
      <c r="A1718" s="274">
        <f>'0.Datos Contacto'!$C$3</f>
        <v>4101</v>
      </c>
      <c r="B1718" s="252" t="s">
        <v>2056</v>
      </c>
      <c r="C17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18" s="265">
        <f>VLOOKUP(Tabla3[[#This Row],[ID]],Campos[],3,0)</f>
        <v>28</v>
      </c>
      <c r="E1718" s="265">
        <f>VLOOKUP(Tabla3[[#This Row],[ID]],Campos[],5,0)</f>
        <v>6</v>
      </c>
      <c r="F1718" s="275" t="str">
        <f>MID(Tabla3[[#This Row],[ID]],1,3)</f>
        <v>HT5</v>
      </c>
    </row>
    <row r="1719" spans="1:6">
      <c r="A1719" s="274">
        <f>'0.Datos Contacto'!$C$3</f>
        <v>4101</v>
      </c>
      <c r="B1719" s="252" t="s">
        <v>2057</v>
      </c>
      <c r="C17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19" s="265">
        <f>VLOOKUP(Tabla3[[#This Row],[ID]],Campos[],3,0)</f>
        <v>28</v>
      </c>
      <c r="E1719" s="265">
        <f>VLOOKUP(Tabla3[[#This Row],[ID]],Campos[],5,0)</f>
        <v>7</v>
      </c>
      <c r="F1719" s="275" t="str">
        <f>MID(Tabla3[[#This Row],[ID]],1,3)</f>
        <v>HT5</v>
      </c>
    </row>
    <row r="1720" spans="1:6">
      <c r="A1720" s="274">
        <f>'0.Datos Contacto'!$C$3</f>
        <v>4101</v>
      </c>
      <c r="B1720" s="252" t="s">
        <v>2058</v>
      </c>
      <c r="C1720"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SE ANEXAN FOTOS DEL NUEVO BLOQUE ACADEMICO COMO SOPORTE DEL AUMENTO DE LOS GASTOS</v>
      </c>
      <c r="D1720" s="265">
        <f>VLOOKUP(Tabla3[[#This Row],[ID]],Campos[],3,0)</f>
        <v>31</v>
      </c>
      <c r="E1720" s="265">
        <f>VLOOKUP(Tabla3[[#This Row],[ID]],Campos[],5,0)</f>
        <v>2</v>
      </c>
      <c r="F1720" s="275" t="str">
        <f>MID(Tabla3[[#This Row],[ID]],1,3)</f>
        <v>HT5</v>
      </c>
    </row>
    <row r="1721" spans="1:6">
      <c r="A1721" s="274">
        <f>'0.Datos Contacto'!$C$3</f>
        <v>4101</v>
      </c>
      <c r="B1721" s="252" t="s">
        <v>2059</v>
      </c>
      <c r="C1721"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RECURSOS PROPIOS</v>
      </c>
      <c r="D1721" s="265">
        <f>VLOOKUP(Tabla3[[#This Row],[ID]],Campos[],3,0)</f>
        <v>9</v>
      </c>
      <c r="E1721" s="265">
        <f>VLOOKUP(Tabla3[[#This Row],[ID]],Campos[],5,0)</f>
        <v>2</v>
      </c>
      <c r="F1721" s="275" t="str">
        <f>MID(Tabla3[[#This Row],[ID]],1,3)</f>
        <v>HT6</v>
      </c>
    </row>
    <row r="1722" spans="1:6">
      <c r="A1722" s="274">
        <f>'0.Datos Contacto'!$C$3</f>
        <v>4101</v>
      </c>
      <c r="B1722" s="252" t="s">
        <v>2060</v>
      </c>
      <c r="C1722"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INVERSION EN SOCIEDADES</v>
      </c>
      <c r="D1722" s="265">
        <f>VLOOKUP(Tabla3[[#This Row],[ID]],Campos[],3,0)</f>
        <v>9</v>
      </c>
      <c r="E1722" s="265">
        <f>VLOOKUP(Tabla3[[#This Row],[ID]],Campos[],5,0)</f>
        <v>3</v>
      </c>
      <c r="F1722" s="275" t="str">
        <f>MID(Tabla3[[#This Row],[ID]],1,3)</f>
        <v>HT6</v>
      </c>
    </row>
    <row r="1723" spans="1:6">
      <c r="A1723" s="274">
        <f>'0.Datos Contacto'!$C$3</f>
        <v>4101</v>
      </c>
      <c r="B1723" s="252" t="s">
        <v>2061</v>
      </c>
      <c r="C17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23" s="265">
        <f>VLOOKUP(Tabla3[[#This Row],[ID]],Campos[],3,0)</f>
        <v>9</v>
      </c>
      <c r="E1723" s="265">
        <f>VLOOKUP(Tabla3[[#This Row],[ID]],Campos[],5,0)</f>
        <v>4</v>
      </c>
      <c r="F1723" s="275" t="str">
        <f>MID(Tabla3[[#This Row],[ID]],1,3)</f>
        <v>HT6</v>
      </c>
    </row>
    <row r="1724" spans="1:6">
      <c r="A1724" s="274">
        <f>'0.Datos Contacto'!$C$3</f>
        <v>4101</v>
      </c>
      <c r="B1724" s="252" t="s">
        <v>2062</v>
      </c>
      <c r="C17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23255267</v>
      </c>
      <c r="D1724" s="265">
        <f>VLOOKUP(Tabla3[[#This Row],[ID]],Campos[],3,0)</f>
        <v>9</v>
      </c>
      <c r="E1724" s="265">
        <f>VLOOKUP(Tabla3[[#This Row],[ID]],Campos[],5,0)</f>
        <v>5</v>
      </c>
      <c r="F1724" s="275" t="str">
        <f>MID(Tabla3[[#This Row],[ID]],1,3)</f>
        <v>HT6</v>
      </c>
    </row>
    <row r="1725" spans="1:6">
      <c r="A1725" s="274">
        <f>'0.Datos Contacto'!$C$3</f>
        <v>4101</v>
      </c>
      <c r="B1725" s="252" t="s">
        <v>2063</v>
      </c>
      <c r="C17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25" s="265">
        <f>VLOOKUP(Tabla3[[#This Row],[ID]],Campos[],3,0)</f>
        <v>9</v>
      </c>
      <c r="E1725" s="265">
        <f>VLOOKUP(Tabla3[[#This Row],[ID]],Campos[],5,0)</f>
        <v>6</v>
      </c>
      <c r="F1725" s="275" t="str">
        <f>MID(Tabla3[[#This Row],[ID]],1,3)</f>
        <v>HT6</v>
      </c>
    </row>
    <row r="1726" spans="1:6">
      <c r="A1726" s="274">
        <f>'0.Datos Contacto'!$C$3</f>
        <v>4101</v>
      </c>
      <c r="B1726" s="252" t="s">
        <v>2064</v>
      </c>
      <c r="C1726"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RECURSOS CREE</v>
      </c>
      <c r="D1726" s="265">
        <f>VLOOKUP(Tabla3[[#This Row],[ID]],Campos[],3,0)</f>
        <v>10</v>
      </c>
      <c r="E1726" s="265">
        <f>VLOOKUP(Tabla3[[#This Row],[ID]],Campos[],5,0)</f>
        <v>2</v>
      </c>
      <c r="F1726" s="275" t="str">
        <f>MID(Tabla3[[#This Row],[ID]],1,3)</f>
        <v>HT6</v>
      </c>
    </row>
    <row r="1727" spans="1:6">
      <c r="A1727" s="274">
        <f>'0.Datos Contacto'!$C$3</f>
        <v>4101</v>
      </c>
      <c r="B1727" s="252" t="s">
        <v>2065</v>
      </c>
      <c r="C1727"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CARTERAS COLECTIVAS</v>
      </c>
      <c r="D1727" s="265">
        <f>VLOOKUP(Tabla3[[#This Row],[ID]],Campos[],3,0)</f>
        <v>10</v>
      </c>
      <c r="E1727" s="265">
        <f>VLOOKUP(Tabla3[[#This Row],[ID]],Campos[],5,0)</f>
        <v>3</v>
      </c>
      <c r="F1727" s="275" t="str">
        <f>MID(Tabla3[[#This Row],[ID]],1,3)</f>
        <v>HT6</v>
      </c>
    </row>
    <row r="1728" spans="1:6">
      <c r="A1728" s="274">
        <f>'0.Datos Contacto'!$C$3</f>
        <v>4101</v>
      </c>
      <c r="B1728" s="252" t="s">
        <v>2066</v>
      </c>
      <c r="C17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623645782</v>
      </c>
      <c r="D1728" s="265">
        <f>VLOOKUP(Tabla3[[#This Row],[ID]],Campos[],3,0)</f>
        <v>10</v>
      </c>
      <c r="E1728" s="265">
        <f>VLOOKUP(Tabla3[[#This Row],[ID]],Campos[],5,0)</f>
        <v>4</v>
      </c>
      <c r="F1728" s="275" t="str">
        <f>MID(Tabla3[[#This Row],[ID]],1,3)</f>
        <v>HT6</v>
      </c>
    </row>
    <row r="1729" spans="1:6">
      <c r="A1729" s="274">
        <f>'0.Datos Contacto'!$C$3</f>
        <v>4101</v>
      </c>
      <c r="B1729" s="252" t="s">
        <v>2067</v>
      </c>
      <c r="C17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29" s="265">
        <f>VLOOKUP(Tabla3[[#This Row],[ID]],Campos[],3,0)</f>
        <v>10</v>
      </c>
      <c r="E1729" s="265">
        <f>VLOOKUP(Tabla3[[#This Row],[ID]],Campos[],5,0)</f>
        <v>5</v>
      </c>
      <c r="F1729" s="275" t="str">
        <f>MID(Tabla3[[#This Row],[ID]],1,3)</f>
        <v>HT6</v>
      </c>
    </row>
    <row r="1730" spans="1:6">
      <c r="A1730" s="274">
        <f>'0.Datos Contacto'!$C$3</f>
        <v>4101</v>
      </c>
      <c r="B1730" s="252" t="s">
        <v>2068</v>
      </c>
      <c r="C1730"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CONSTRUCCION BLOQUE ACADEMICO</v>
      </c>
      <c r="D1730" s="265">
        <f>VLOOKUP(Tabla3[[#This Row],[ID]],Campos[],3,0)</f>
        <v>10</v>
      </c>
      <c r="E1730" s="265">
        <f>VLOOKUP(Tabla3[[#This Row],[ID]],Campos[],5,0)</f>
        <v>6</v>
      </c>
      <c r="F1730" s="275" t="str">
        <f>MID(Tabla3[[#This Row],[ID]],1,3)</f>
        <v>HT6</v>
      </c>
    </row>
    <row r="1731" spans="1:6">
      <c r="A1731" s="274">
        <f>'0.Datos Contacto'!$C$3</f>
        <v>4101</v>
      </c>
      <c r="B1731" s="252" t="s">
        <v>2069</v>
      </c>
      <c r="C17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1" s="265">
        <f>VLOOKUP(Tabla3[[#This Row],[ID]],Campos[],3,0)</f>
        <v>11</v>
      </c>
      <c r="E1731" s="265">
        <f>VLOOKUP(Tabla3[[#This Row],[ID]],Campos[],5,0)</f>
        <v>2</v>
      </c>
      <c r="F1731" s="275" t="str">
        <f>MID(Tabla3[[#This Row],[ID]],1,3)</f>
        <v>HT6</v>
      </c>
    </row>
    <row r="1732" spans="1:6">
      <c r="A1732" s="274">
        <f>'0.Datos Contacto'!$C$3</f>
        <v>4101</v>
      </c>
      <c r="B1732" s="252" t="s">
        <v>2070</v>
      </c>
      <c r="C17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2" s="265">
        <f>VLOOKUP(Tabla3[[#This Row],[ID]],Campos[],3,0)</f>
        <v>11</v>
      </c>
      <c r="E1732" s="265">
        <f>VLOOKUP(Tabla3[[#This Row],[ID]],Campos[],5,0)</f>
        <v>3</v>
      </c>
      <c r="F1732" s="275" t="str">
        <f>MID(Tabla3[[#This Row],[ID]],1,3)</f>
        <v>HT6</v>
      </c>
    </row>
    <row r="1733" spans="1:6">
      <c r="A1733" s="274">
        <f>'0.Datos Contacto'!$C$3</f>
        <v>4101</v>
      </c>
      <c r="B1733" s="252" t="s">
        <v>2071</v>
      </c>
      <c r="C17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3" s="265">
        <f>VLOOKUP(Tabla3[[#This Row],[ID]],Campos[],3,0)</f>
        <v>11</v>
      </c>
      <c r="E1733" s="265">
        <f>VLOOKUP(Tabla3[[#This Row],[ID]],Campos[],5,0)</f>
        <v>4</v>
      </c>
      <c r="F1733" s="275" t="str">
        <f>MID(Tabla3[[#This Row],[ID]],1,3)</f>
        <v>HT6</v>
      </c>
    </row>
    <row r="1734" spans="1:6">
      <c r="A1734" s="274">
        <f>'0.Datos Contacto'!$C$3</f>
        <v>4101</v>
      </c>
      <c r="B1734" s="252" t="s">
        <v>2072</v>
      </c>
      <c r="C17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4" s="265">
        <f>VLOOKUP(Tabla3[[#This Row],[ID]],Campos[],3,0)</f>
        <v>11</v>
      </c>
      <c r="E1734" s="265">
        <f>VLOOKUP(Tabla3[[#This Row],[ID]],Campos[],5,0)</f>
        <v>5</v>
      </c>
      <c r="F1734" s="275" t="str">
        <f>MID(Tabla3[[#This Row],[ID]],1,3)</f>
        <v>HT6</v>
      </c>
    </row>
    <row r="1735" spans="1:6">
      <c r="A1735" s="274">
        <f>'0.Datos Contacto'!$C$3</f>
        <v>4101</v>
      </c>
      <c r="B1735" s="252" t="s">
        <v>2073</v>
      </c>
      <c r="C17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5" s="265">
        <f>VLOOKUP(Tabla3[[#This Row],[ID]],Campos[],3,0)</f>
        <v>11</v>
      </c>
      <c r="E1735" s="265">
        <f>VLOOKUP(Tabla3[[#This Row],[ID]],Campos[],5,0)</f>
        <v>6</v>
      </c>
      <c r="F1735" s="275" t="str">
        <f>MID(Tabla3[[#This Row],[ID]],1,3)</f>
        <v>HT6</v>
      </c>
    </row>
    <row r="1736" spans="1:6">
      <c r="A1736" s="274">
        <f>'0.Datos Contacto'!$C$3</f>
        <v>4101</v>
      </c>
      <c r="B1736" s="252" t="s">
        <v>2074</v>
      </c>
      <c r="C17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6" s="265">
        <f>VLOOKUP(Tabla3[[#This Row],[ID]],Campos[],3,0)</f>
        <v>12</v>
      </c>
      <c r="E1736" s="265">
        <f>VLOOKUP(Tabla3[[#This Row],[ID]],Campos[],5,0)</f>
        <v>2</v>
      </c>
      <c r="F1736" s="275" t="str">
        <f>MID(Tabla3[[#This Row],[ID]],1,3)</f>
        <v>HT6</v>
      </c>
    </row>
    <row r="1737" spans="1:6">
      <c r="A1737" s="274">
        <f>'0.Datos Contacto'!$C$3</f>
        <v>4101</v>
      </c>
      <c r="B1737" s="252" t="s">
        <v>2075</v>
      </c>
      <c r="C17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7" s="265">
        <f>VLOOKUP(Tabla3[[#This Row],[ID]],Campos[],3,0)</f>
        <v>12</v>
      </c>
      <c r="E1737" s="265">
        <f>VLOOKUP(Tabla3[[#This Row],[ID]],Campos[],5,0)</f>
        <v>3</v>
      </c>
      <c r="F1737" s="275" t="str">
        <f>MID(Tabla3[[#This Row],[ID]],1,3)</f>
        <v>HT6</v>
      </c>
    </row>
    <row r="1738" spans="1:6">
      <c r="A1738" s="274">
        <f>'0.Datos Contacto'!$C$3</f>
        <v>4101</v>
      </c>
      <c r="B1738" s="252" t="s">
        <v>2076</v>
      </c>
      <c r="C17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8" s="265">
        <f>VLOOKUP(Tabla3[[#This Row],[ID]],Campos[],3,0)</f>
        <v>12</v>
      </c>
      <c r="E1738" s="265">
        <f>VLOOKUP(Tabla3[[#This Row],[ID]],Campos[],5,0)</f>
        <v>4</v>
      </c>
      <c r="F1738" s="275" t="str">
        <f>MID(Tabla3[[#This Row],[ID]],1,3)</f>
        <v>HT6</v>
      </c>
    </row>
    <row r="1739" spans="1:6">
      <c r="A1739" s="274">
        <f>'0.Datos Contacto'!$C$3</f>
        <v>4101</v>
      </c>
      <c r="B1739" s="252" t="s">
        <v>2077</v>
      </c>
      <c r="C17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39" s="265">
        <f>VLOOKUP(Tabla3[[#This Row],[ID]],Campos[],3,0)</f>
        <v>12</v>
      </c>
      <c r="E1739" s="265">
        <f>VLOOKUP(Tabla3[[#This Row],[ID]],Campos[],5,0)</f>
        <v>5</v>
      </c>
      <c r="F1739" s="275" t="str">
        <f>MID(Tabla3[[#This Row],[ID]],1,3)</f>
        <v>HT6</v>
      </c>
    </row>
    <row r="1740" spans="1:6">
      <c r="A1740" s="274">
        <f>'0.Datos Contacto'!$C$3</f>
        <v>4101</v>
      </c>
      <c r="B1740" s="252" t="s">
        <v>2078</v>
      </c>
      <c r="C17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0" s="265">
        <f>VLOOKUP(Tabla3[[#This Row],[ID]],Campos[],3,0)</f>
        <v>12</v>
      </c>
      <c r="E1740" s="265">
        <f>VLOOKUP(Tabla3[[#This Row],[ID]],Campos[],5,0)</f>
        <v>6</v>
      </c>
      <c r="F1740" s="275" t="str">
        <f>MID(Tabla3[[#This Row],[ID]],1,3)</f>
        <v>HT6</v>
      </c>
    </row>
    <row r="1741" spans="1:6">
      <c r="A1741" s="274">
        <f>'0.Datos Contacto'!$C$3</f>
        <v>4101</v>
      </c>
      <c r="B1741" s="252" t="s">
        <v>2079</v>
      </c>
      <c r="C17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1" s="265">
        <f>VLOOKUP(Tabla3[[#This Row],[ID]],Campos[],3,0)</f>
        <v>13</v>
      </c>
      <c r="E1741" s="265">
        <f>VLOOKUP(Tabla3[[#This Row],[ID]],Campos[],5,0)</f>
        <v>2</v>
      </c>
      <c r="F1741" s="275" t="str">
        <f>MID(Tabla3[[#This Row],[ID]],1,3)</f>
        <v>HT6</v>
      </c>
    </row>
    <row r="1742" spans="1:6">
      <c r="A1742" s="274">
        <f>'0.Datos Contacto'!$C$3</f>
        <v>4101</v>
      </c>
      <c r="B1742" s="252" t="s">
        <v>2080</v>
      </c>
      <c r="C17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2" s="265">
        <f>VLOOKUP(Tabla3[[#This Row],[ID]],Campos[],3,0)</f>
        <v>13</v>
      </c>
      <c r="E1742" s="265">
        <f>VLOOKUP(Tabla3[[#This Row],[ID]],Campos[],5,0)</f>
        <v>3</v>
      </c>
      <c r="F1742" s="275" t="str">
        <f>MID(Tabla3[[#This Row],[ID]],1,3)</f>
        <v>HT6</v>
      </c>
    </row>
    <row r="1743" spans="1:6">
      <c r="A1743" s="274">
        <f>'0.Datos Contacto'!$C$3</f>
        <v>4101</v>
      </c>
      <c r="B1743" s="252" t="s">
        <v>2081</v>
      </c>
      <c r="C17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3" s="265">
        <f>VLOOKUP(Tabla3[[#This Row],[ID]],Campos[],3,0)</f>
        <v>13</v>
      </c>
      <c r="E1743" s="265">
        <f>VLOOKUP(Tabla3[[#This Row],[ID]],Campos[],5,0)</f>
        <v>4</v>
      </c>
      <c r="F1743" s="275" t="str">
        <f>MID(Tabla3[[#This Row],[ID]],1,3)</f>
        <v>HT6</v>
      </c>
    </row>
    <row r="1744" spans="1:6">
      <c r="A1744" s="274">
        <f>'0.Datos Contacto'!$C$3</f>
        <v>4101</v>
      </c>
      <c r="B1744" s="252" t="s">
        <v>2082</v>
      </c>
      <c r="C17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4" s="265">
        <f>VLOOKUP(Tabla3[[#This Row],[ID]],Campos[],3,0)</f>
        <v>13</v>
      </c>
      <c r="E1744" s="265">
        <f>VLOOKUP(Tabla3[[#This Row],[ID]],Campos[],5,0)</f>
        <v>5</v>
      </c>
      <c r="F1744" s="275" t="str">
        <f>MID(Tabla3[[#This Row],[ID]],1,3)</f>
        <v>HT6</v>
      </c>
    </row>
    <row r="1745" spans="1:6">
      <c r="A1745" s="274">
        <f>'0.Datos Contacto'!$C$3</f>
        <v>4101</v>
      </c>
      <c r="B1745" s="252" t="s">
        <v>2083</v>
      </c>
      <c r="C17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5" s="265">
        <f>VLOOKUP(Tabla3[[#This Row],[ID]],Campos[],3,0)</f>
        <v>13</v>
      </c>
      <c r="E1745" s="265">
        <f>VLOOKUP(Tabla3[[#This Row],[ID]],Campos[],5,0)</f>
        <v>6</v>
      </c>
      <c r="F1745" s="275" t="str">
        <f>MID(Tabla3[[#This Row],[ID]],1,3)</f>
        <v>HT6</v>
      </c>
    </row>
    <row r="1746" spans="1:6">
      <c r="A1746" s="274">
        <f>'0.Datos Contacto'!$C$3</f>
        <v>4101</v>
      </c>
      <c r="B1746" s="252" t="s">
        <v>2084</v>
      </c>
      <c r="C17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623645782</v>
      </c>
      <c r="D1746" s="265">
        <f>VLOOKUP(Tabla3[[#This Row],[ID]],Campos[],3,0)</f>
        <v>14</v>
      </c>
      <c r="E1746" s="265">
        <f>VLOOKUP(Tabla3[[#This Row],[ID]],Campos[],5,0)</f>
        <v>4</v>
      </c>
      <c r="F1746" s="275" t="str">
        <f>MID(Tabla3[[#This Row],[ID]],1,3)</f>
        <v>HT6</v>
      </c>
    </row>
    <row r="1747" spans="1:6">
      <c r="A1747" s="274">
        <f>'0.Datos Contacto'!$C$3</f>
        <v>4101</v>
      </c>
      <c r="B1747" s="252" t="s">
        <v>2085</v>
      </c>
      <c r="C17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23255267</v>
      </c>
      <c r="D1747" s="265">
        <f>VLOOKUP(Tabla3[[#This Row],[ID]],Campos[],3,0)</f>
        <v>14</v>
      </c>
      <c r="E1747" s="265">
        <f>VLOOKUP(Tabla3[[#This Row],[ID]],Campos[],5,0)</f>
        <v>5</v>
      </c>
      <c r="F1747" s="275" t="str">
        <f>MID(Tabla3[[#This Row],[ID]],1,3)</f>
        <v>HT6</v>
      </c>
    </row>
    <row r="1748" spans="1:6">
      <c r="A1748" s="274">
        <f>'0.Datos Contacto'!$C$3</f>
        <v>4101</v>
      </c>
      <c r="B1748" s="252" t="s">
        <v>2086</v>
      </c>
      <c r="C17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8" s="265">
        <f>VLOOKUP(Tabla3[[#This Row],[ID]],Campos[],3,0)</f>
        <v>20</v>
      </c>
      <c r="E1748" s="265">
        <f>VLOOKUP(Tabla3[[#This Row],[ID]],Campos[],5,0)</f>
        <v>2</v>
      </c>
      <c r="F1748" s="275" t="str">
        <f>MID(Tabla3[[#This Row],[ID]],1,3)</f>
        <v>HT6</v>
      </c>
    </row>
    <row r="1749" spans="1:6">
      <c r="A1749" s="274">
        <f>'0.Datos Contacto'!$C$3</f>
        <v>4101</v>
      </c>
      <c r="B1749" s="252" t="s">
        <v>2087</v>
      </c>
      <c r="C17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49" s="265">
        <f>VLOOKUP(Tabla3[[#This Row],[ID]],Campos[],3,0)</f>
        <v>20</v>
      </c>
      <c r="E1749" s="265">
        <f>VLOOKUP(Tabla3[[#This Row],[ID]],Campos[],5,0)</f>
        <v>3</v>
      </c>
      <c r="F1749" s="275" t="str">
        <f>MID(Tabla3[[#This Row],[ID]],1,3)</f>
        <v>HT6</v>
      </c>
    </row>
    <row r="1750" spans="1:6">
      <c r="A1750" s="274">
        <f>'0.Datos Contacto'!$C$3</f>
        <v>4101</v>
      </c>
      <c r="B1750" s="252" t="s">
        <v>2088</v>
      </c>
      <c r="C17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0" s="265">
        <f>VLOOKUP(Tabla3[[#This Row],[ID]],Campos[],3,0)</f>
        <v>20</v>
      </c>
      <c r="E1750" s="265">
        <f>VLOOKUP(Tabla3[[#This Row],[ID]],Campos[],5,0)</f>
        <v>4</v>
      </c>
      <c r="F1750" s="275" t="str">
        <f>MID(Tabla3[[#This Row],[ID]],1,3)</f>
        <v>HT6</v>
      </c>
    </row>
    <row r="1751" spans="1:6">
      <c r="A1751" s="274">
        <f>'0.Datos Contacto'!$C$3</f>
        <v>4101</v>
      </c>
      <c r="B1751" s="252" t="s">
        <v>2089</v>
      </c>
      <c r="C17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1" s="265">
        <f>VLOOKUP(Tabla3[[#This Row],[ID]],Campos[],3,0)</f>
        <v>20</v>
      </c>
      <c r="E1751" s="265">
        <f>VLOOKUP(Tabla3[[#This Row],[ID]],Campos[],5,0)</f>
        <v>5</v>
      </c>
      <c r="F1751" s="275" t="str">
        <f>MID(Tabla3[[#This Row],[ID]],1,3)</f>
        <v>HT6</v>
      </c>
    </row>
    <row r="1752" spans="1:6">
      <c r="A1752" s="274">
        <f>'0.Datos Contacto'!$C$3</f>
        <v>4101</v>
      </c>
      <c r="B1752" s="252" t="s">
        <v>2090</v>
      </c>
      <c r="C17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2" s="265">
        <f>VLOOKUP(Tabla3[[#This Row],[ID]],Campos[],3,0)</f>
        <v>20</v>
      </c>
      <c r="E1752" s="265">
        <f>VLOOKUP(Tabla3[[#This Row],[ID]],Campos[],5,0)</f>
        <v>6</v>
      </c>
      <c r="F1752" s="275" t="str">
        <f>MID(Tabla3[[#This Row],[ID]],1,3)</f>
        <v>HT6</v>
      </c>
    </row>
    <row r="1753" spans="1:6">
      <c r="A1753" s="274">
        <f>'0.Datos Contacto'!$C$3</f>
        <v>4101</v>
      </c>
      <c r="B1753" s="252" t="s">
        <v>2091</v>
      </c>
      <c r="C17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3" s="265">
        <f>VLOOKUP(Tabla3[[#This Row],[ID]],Campos[],3,0)</f>
        <v>21</v>
      </c>
      <c r="E1753" s="265">
        <f>VLOOKUP(Tabla3[[#This Row],[ID]],Campos[],5,0)</f>
        <v>2</v>
      </c>
      <c r="F1753" s="275" t="str">
        <f>MID(Tabla3[[#This Row],[ID]],1,3)</f>
        <v>HT6</v>
      </c>
    </row>
    <row r="1754" spans="1:6">
      <c r="A1754" s="274">
        <f>'0.Datos Contacto'!$C$3</f>
        <v>4101</v>
      </c>
      <c r="B1754" s="252" t="s">
        <v>2092</v>
      </c>
      <c r="C17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4" s="265">
        <f>VLOOKUP(Tabla3[[#This Row],[ID]],Campos[],3,0)</f>
        <v>21</v>
      </c>
      <c r="E1754" s="265">
        <f>VLOOKUP(Tabla3[[#This Row],[ID]],Campos[],5,0)</f>
        <v>3</v>
      </c>
      <c r="F1754" s="275" t="str">
        <f>MID(Tabla3[[#This Row],[ID]],1,3)</f>
        <v>HT6</v>
      </c>
    </row>
    <row r="1755" spans="1:6">
      <c r="A1755" s="274">
        <f>'0.Datos Contacto'!$C$3</f>
        <v>4101</v>
      </c>
      <c r="B1755" s="252" t="s">
        <v>2093</v>
      </c>
      <c r="C17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5" s="265">
        <f>VLOOKUP(Tabla3[[#This Row],[ID]],Campos[],3,0)</f>
        <v>21</v>
      </c>
      <c r="E1755" s="265">
        <f>VLOOKUP(Tabla3[[#This Row],[ID]],Campos[],5,0)</f>
        <v>4</v>
      </c>
      <c r="F1755" s="275" t="str">
        <f>MID(Tabla3[[#This Row],[ID]],1,3)</f>
        <v>HT6</v>
      </c>
    </row>
    <row r="1756" spans="1:6">
      <c r="A1756" s="274">
        <f>'0.Datos Contacto'!$C$3</f>
        <v>4101</v>
      </c>
      <c r="B1756" s="252" t="s">
        <v>2094</v>
      </c>
      <c r="C17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6" s="265">
        <f>VLOOKUP(Tabla3[[#This Row],[ID]],Campos[],3,0)</f>
        <v>21</v>
      </c>
      <c r="E1756" s="265">
        <f>VLOOKUP(Tabla3[[#This Row],[ID]],Campos[],5,0)</f>
        <v>5</v>
      </c>
      <c r="F1756" s="275" t="str">
        <f>MID(Tabla3[[#This Row],[ID]],1,3)</f>
        <v>HT6</v>
      </c>
    </row>
    <row r="1757" spans="1:6">
      <c r="A1757" s="274">
        <f>'0.Datos Contacto'!$C$3</f>
        <v>4101</v>
      </c>
      <c r="B1757" s="252" t="s">
        <v>2095</v>
      </c>
      <c r="C17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7" s="265">
        <f>VLOOKUP(Tabla3[[#This Row],[ID]],Campos[],3,0)</f>
        <v>21</v>
      </c>
      <c r="E1757" s="265">
        <f>VLOOKUP(Tabla3[[#This Row],[ID]],Campos[],5,0)</f>
        <v>6</v>
      </c>
      <c r="F1757" s="275" t="str">
        <f>MID(Tabla3[[#This Row],[ID]],1,3)</f>
        <v>HT6</v>
      </c>
    </row>
    <row r="1758" spans="1:6">
      <c r="A1758" s="274">
        <f>'0.Datos Contacto'!$C$3</f>
        <v>4101</v>
      </c>
      <c r="B1758" s="252" t="s">
        <v>2096</v>
      </c>
      <c r="C17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8" s="265">
        <f>VLOOKUP(Tabla3[[#This Row],[ID]],Campos[],3,0)</f>
        <v>22</v>
      </c>
      <c r="E1758" s="265">
        <f>VLOOKUP(Tabla3[[#This Row],[ID]],Campos[],5,0)</f>
        <v>2</v>
      </c>
      <c r="F1758" s="275" t="str">
        <f>MID(Tabla3[[#This Row],[ID]],1,3)</f>
        <v>HT6</v>
      </c>
    </row>
    <row r="1759" spans="1:6">
      <c r="A1759" s="274">
        <f>'0.Datos Contacto'!$C$3</f>
        <v>4101</v>
      </c>
      <c r="B1759" s="252" t="s">
        <v>2097</v>
      </c>
      <c r="C17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59" s="265">
        <f>VLOOKUP(Tabla3[[#This Row],[ID]],Campos[],3,0)</f>
        <v>22</v>
      </c>
      <c r="E1759" s="265">
        <f>VLOOKUP(Tabla3[[#This Row],[ID]],Campos[],5,0)</f>
        <v>3</v>
      </c>
      <c r="F1759" s="275" t="str">
        <f>MID(Tabla3[[#This Row],[ID]],1,3)</f>
        <v>HT6</v>
      </c>
    </row>
    <row r="1760" spans="1:6">
      <c r="A1760" s="274">
        <f>'0.Datos Contacto'!$C$3</f>
        <v>4101</v>
      </c>
      <c r="B1760" s="252" t="s">
        <v>2098</v>
      </c>
      <c r="C17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0" s="265">
        <f>VLOOKUP(Tabla3[[#This Row],[ID]],Campos[],3,0)</f>
        <v>22</v>
      </c>
      <c r="E1760" s="265">
        <f>VLOOKUP(Tabla3[[#This Row],[ID]],Campos[],5,0)</f>
        <v>4</v>
      </c>
      <c r="F1760" s="275" t="str">
        <f>MID(Tabla3[[#This Row],[ID]],1,3)</f>
        <v>HT6</v>
      </c>
    </row>
    <row r="1761" spans="1:6">
      <c r="A1761" s="274">
        <f>'0.Datos Contacto'!$C$3</f>
        <v>4101</v>
      </c>
      <c r="B1761" s="252" t="s">
        <v>2099</v>
      </c>
      <c r="C17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1" s="265">
        <f>VLOOKUP(Tabla3[[#This Row],[ID]],Campos[],3,0)</f>
        <v>22</v>
      </c>
      <c r="E1761" s="265">
        <f>VLOOKUP(Tabla3[[#This Row],[ID]],Campos[],5,0)</f>
        <v>5</v>
      </c>
      <c r="F1761" s="275" t="str">
        <f>MID(Tabla3[[#This Row],[ID]],1,3)</f>
        <v>HT6</v>
      </c>
    </row>
    <row r="1762" spans="1:6">
      <c r="A1762" s="274">
        <f>'0.Datos Contacto'!$C$3</f>
        <v>4101</v>
      </c>
      <c r="B1762" s="252" t="s">
        <v>2100</v>
      </c>
      <c r="C17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2" s="265">
        <f>VLOOKUP(Tabla3[[#This Row],[ID]],Campos[],3,0)</f>
        <v>22</v>
      </c>
      <c r="E1762" s="265">
        <f>VLOOKUP(Tabla3[[#This Row],[ID]],Campos[],5,0)</f>
        <v>6</v>
      </c>
      <c r="F1762" s="275" t="str">
        <f>MID(Tabla3[[#This Row],[ID]],1,3)</f>
        <v>HT6</v>
      </c>
    </row>
    <row r="1763" spans="1:6">
      <c r="A1763" s="274">
        <f>'0.Datos Contacto'!$C$3</f>
        <v>4101</v>
      </c>
      <c r="B1763" s="252" t="s">
        <v>2101</v>
      </c>
      <c r="C17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3" s="265">
        <f>VLOOKUP(Tabla3[[#This Row],[ID]],Campos[],3,0)</f>
        <v>23</v>
      </c>
      <c r="E1763" s="265">
        <f>VLOOKUP(Tabla3[[#This Row],[ID]],Campos[],5,0)</f>
        <v>2</v>
      </c>
      <c r="F1763" s="275" t="str">
        <f>MID(Tabla3[[#This Row],[ID]],1,3)</f>
        <v>HT6</v>
      </c>
    </row>
    <row r="1764" spans="1:6">
      <c r="A1764" s="274">
        <f>'0.Datos Contacto'!$C$3</f>
        <v>4101</v>
      </c>
      <c r="B1764" s="252" t="s">
        <v>2102</v>
      </c>
      <c r="C17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4" s="265">
        <f>VLOOKUP(Tabla3[[#This Row],[ID]],Campos[],3,0)</f>
        <v>23</v>
      </c>
      <c r="E1764" s="265">
        <f>VLOOKUP(Tabla3[[#This Row],[ID]],Campos[],5,0)</f>
        <v>3</v>
      </c>
      <c r="F1764" s="275" t="str">
        <f>MID(Tabla3[[#This Row],[ID]],1,3)</f>
        <v>HT6</v>
      </c>
    </row>
    <row r="1765" spans="1:6">
      <c r="A1765" s="274">
        <f>'0.Datos Contacto'!$C$3</f>
        <v>4101</v>
      </c>
      <c r="B1765" s="252" t="s">
        <v>2103</v>
      </c>
      <c r="C17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5" s="265">
        <f>VLOOKUP(Tabla3[[#This Row],[ID]],Campos[],3,0)</f>
        <v>23</v>
      </c>
      <c r="E1765" s="265">
        <f>VLOOKUP(Tabla3[[#This Row],[ID]],Campos[],5,0)</f>
        <v>4</v>
      </c>
      <c r="F1765" s="275" t="str">
        <f>MID(Tabla3[[#This Row],[ID]],1,3)</f>
        <v>HT6</v>
      </c>
    </row>
    <row r="1766" spans="1:6">
      <c r="A1766" s="274">
        <f>'0.Datos Contacto'!$C$3</f>
        <v>4101</v>
      </c>
      <c r="B1766" s="252" t="s">
        <v>2104</v>
      </c>
      <c r="C17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6" s="265">
        <f>VLOOKUP(Tabla3[[#This Row],[ID]],Campos[],3,0)</f>
        <v>23</v>
      </c>
      <c r="E1766" s="265">
        <f>VLOOKUP(Tabla3[[#This Row],[ID]],Campos[],5,0)</f>
        <v>5</v>
      </c>
      <c r="F1766" s="275" t="str">
        <f>MID(Tabla3[[#This Row],[ID]],1,3)</f>
        <v>HT6</v>
      </c>
    </row>
    <row r="1767" spans="1:6">
      <c r="A1767" s="274">
        <f>'0.Datos Contacto'!$C$3</f>
        <v>4101</v>
      </c>
      <c r="B1767" s="252" t="s">
        <v>2105</v>
      </c>
      <c r="C17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7" s="265">
        <f>VLOOKUP(Tabla3[[#This Row],[ID]],Campos[],3,0)</f>
        <v>23</v>
      </c>
      <c r="E1767" s="265">
        <f>VLOOKUP(Tabla3[[#This Row],[ID]],Campos[],5,0)</f>
        <v>6</v>
      </c>
      <c r="F1767" s="275" t="str">
        <f>MID(Tabla3[[#This Row],[ID]],1,3)</f>
        <v>HT6</v>
      </c>
    </row>
    <row r="1768" spans="1:6">
      <c r="A1768" s="274">
        <f>'0.Datos Contacto'!$C$3</f>
        <v>4101</v>
      </c>
      <c r="B1768" s="252" t="s">
        <v>2106</v>
      </c>
      <c r="C17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8" s="265">
        <f>VLOOKUP(Tabla3[[#This Row],[ID]],Campos[],3,0)</f>
        <v>24</v>
      </c>
      <c r="E1768" s="265">
        <f>VLOOKUP(Tabla3[[#This Row],[ID]],Campos[],5,0)</f>
        <v>2</v>
      </c>
      <c r="F1768" s="275" t="str">
        <f>MID(Tabla3[[#This Row],[ID]],1,3)</f>
        <v>HT6</v>
      </c>
    </row>
    <row r="1769" spans="1:6">
      <c r="A1769" s="274">
        <f>'0.Datos Contacto'!$C$3</f>
        <v>4101</v>
      </c>
      <c r="B1769" s="252" t="s">
        <v>2107</v>
      </c>
      <c r="C17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69" s="265">
        <f>VLOOKUP(Tabla3[[#This Row],[ID]],Campos[],3,0)</f>
        <v>24</v>
      </c>
      <c r="E1769" s="265">
        <f>VLOOKUP(Tabla3[[#This Row],[ID]],Campos[],5,0)</f>
        <v>3</v>
      </c>
      <c r="F1769" s="275" t="str">
        <f>MID(Tabla3[[#This Row],[ID]],1,3)</f>
        <v>HT6</v>
      </c>
    </row>
    <row r="1770" spans="1:6">
      <c r="A1770" s="274">
        <f>'0.Datos Contacto'!$C$3</f>
        <v>4101</v>
      </c>
      <c r="B1770" s="252" t="s">
        <v>2108</v>
      </c>
      <c r="C17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70" s="265">
        <f>VLOOKUP(Tabla3[[#This Row],[ID]],Campos[],3,0)</f>
        <v>24</v>
      </c>
      <c r="E1770" s="265">
        <f>VLOOKUP(Tabla3[[#This Row],[ID]],Campos[],5,0)</f>
        <v>4</v>
      </c>
      <c r="F1770" s="275" t="str">
        <f>MID(Tabla3[[#This Row],[ID]],1,3)</f>
        <v>HT6</v>
      </c>
    </row>
    <row r="1771" spans="1:6">
      <c r="A1771" s="274">
        <f>'0.Datos Contacto'!$C$3</f>
        <v>4101</v>
      </c>
      <c r="B1771" s="252" t="s">
        <v>2109</v>
      </c>
      <c r="C17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71" s="265">
        <f>VLOOKUP(Tabla3[[#This Row],[ID]],Campos[],3,0)</f>
        <v>24</v>
      </c>
      <c r="E1771" s="265">
        <f>VLOOKUP(Tabla3[[#This Row],[ID]],Campos[],5,0)</f>
        <v>5</v>
      </c>
      <c r="F1771" s="275" t="str">
        <f>MID(Tabla3[[#This Row],[ID]],1,3)</f>
        <v>HT6</v>
      </c>
    </row>
    <row r="1772" spans="1:6">
      <c r="A1772" s="274">
        <f>'0.Datos Contacto'!$C$3</f>
        <v>4101</v>
      </c>
      <c r="B1772" s="252" t="s">
        <v>2110</v>
      </c>
      <c r="C17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72" s="265">
        <f>VLOOKUP(Tabla3[[#This Row],[ID]],Campos[],3,0)</f>
        <v>24</v>
      </c>
      <c r="E1772" s="265">
        <f>VLOOKUP(Tabla3[[#This Row],[ID]],Campos[],5,0)</f>
        <v>6</v>
      </c>
      <c r="F1772" s="275" t="str">
        <f>MID(Tabla3[[#This Row],[ID]],1,3)</f>
        <v>HT6</v>
      </c>
    </row>
    <row r="1773" spans="1:6">
      <c r="A1773" s="274">
        <f>'0.Datos Contacto'!$C$3</f>
        <v>4101</v>
      </c>
      <c r="B1773" s="252" t="s">
        <v>2111</v>
      </c>
      <c r="C17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73" s="265">
        <f>VLOOKUP(Tabla3[[#This Row],[ID]],Campos[],3,0)</f>
        <v>25</v>
      </c>
      <c r="E1773" s="265">
        <f>VLOOKUP(Tabla3[[#This Row],[ID]],Campos[],5,0)</f>
        <v>4</v>
      </c>
      <c r="F1773" s="275" t="str">
        <f>MID(Tabla3[[#This Row],[ID]],1,3)</f>
        <v>HT6</v>
      </c>
    </row>
    <row r="1774" spans="1:6">
      <c r="A1774" s="274">
        <f>'0.Datos Contacto'!$C$3</f>
        <v>4101</v>
      </c>
      <c r="B1774" s="252" t="s">
        <v>2112</v>
      </c>
      <c r="C17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74" s="265">
        <f>VLOOKUP(Tabla3[[#This Row],[ID]],Campos[],3,0)</f>
        <v>25</v>
      </c>
      <c r="E1774" s="265">
        <f>VLOOKUP(Tabla3[[#This Row],[ID]],Campos[],5,0)</f>
        <v>5</v>
      </c>
      <c r="F1774" s="275" t="str">
        <f>MID(Tabla3[[#This Row],[ID]],1,3)</f>
        <v>HT6</v>
      </c>
    </row>
    <row r="1775" spans="1:6">
      <c r="A1775" s="274">
        <f>'0.Datos Contacto'!$C$3</f>
        <v>4101</v>
      </c>
      <c r="B1775" s="252" t="s">
        <v>2113</v>
      </c>
      <c r="C1775"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RECURSO 10</v>
      </c>
      <c r="D1775" s="265">
        <f>VLOOKUP(Tabla3[[#This Row],[ID]],Campos[],3,0)</f>
        <v>31</v>
      </c>
      <c r="E1775" s="265">
        <f>VLOOKUP(Tabla3[[#This Row],[ID]],Campos[],5,0)</f>
        <v>2</v>
      </c>
      <c r="F1775" s="275" t="str">
        <f>MID(Tabla3[[#This Row],[ID]],1,3)</f>
        <v>HT6</v>
      </c>
    </row>
    <row r="1776" spans="1:6">
      <c r="A1776" s="274">
        <f>'0.Datos Contacto'!$C$3</f>
        <v>4101</v>
      </c>
      <c r="B1776" s="252" t="s">
        <v>2114</v>
      </c>
      <c r="C17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55406806</v>
      </c>
      <c r="D1776" s="265">
        <f>VLOOKUP(Tabla3[[#This Row],[ID]],Campos[],3,0)</f>
        <v>31</v>
      </c>
      <c r="E1776" s="265">
        <f>VLOOKUP(Tabla3[[#This Row],[ID]],Campos[],5,0)</f>
        <v>3</v>
      </c>
      <c r="F1776" s="275" t="str">
        <f>MID(Tabla3[[#This Row],[ID]],1,3)</f>
        <v>HT6</v>
      </c>
    </row>
    <row r="1777" spans="1:6">
      <c r="A1777" s="274">
        <f>'0.Datos Contacto'!$C$3</f>
        <v>4101</v>
      </c>
      <c r="B1777" s="252" t="s">
        <v>2115</v>
      </c>
      <c r="C1777"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MATRICULAS ESTUDIANTES ESTRATO 1,2,3</v>
      </c>
      <c r="D1777" s="265">
        <f>VLOOKUP(Tabla3[[#This Row],[ID]],Campos[],3,0)</f>
        <v>31</v>
      </c>
      <c r="E1777" s="265">
        <f>VLOOKUP(Tabla3[[#This Row],[ID]],Campos[],5,0)</f>
        <v>4</v>
      </c>
      <c r="F1777" s="275" t="str">
        <f>MID(Tabla3[[#This Row],[ID]],1,3)</f>
        <v>HT6</v>
      </c>
    </row>
    <row r="1778" spans="1:6">
      <c r="A1778" s="274">
        <f>'0.Datos Contacto'!$C$3</f>
        <v>4101</v>
      </c>
      <c r="B1778" s="252" t="s">
        <v>2116</v>
      </c>
      <c r="C1778"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En el año 2005 se giro con recursos del MEN al ICETEX a nombre del INTEP</v>
      </c>
      <c r="D1778" s="265">
        <f>VLOOKUP(Tabla3[[#This Row],[ID]],Campos[],3,0)</f>
        <v>31</v>
      </c>
      <c r="E1778" s="265">
        <f>VLOOKUP(Tabla3[[#This Row],[ID]],Campos[],5,0)</f>
        <v>5</v>
      </c>
      <c r="F1778" s="275" t="str">
        <f>MID(Tabla3[[#This Row],[ID]],1,3)</f>
        <v>HT6</v>
      </c>
    </row>
    <row r="1779" spans="1:6">
      <c r="A1779" s="274">
        <f>'0.Datos Contacto'!$C$3</f>
        <v>4101</v>
      </c>
      <c r="B1779" s="252" t="s">
        <v>2117</v>
      </c>
      <c r="C17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79" s="265">
        <f>VLOOKUP(Tabla3[[#This Row],[ID]],Campos[],3,0)</f>
        <v>32</v>
      </c>
      <c r="E1779" s="265">
        <f>VLOOKUP(Tabla3[[#This Row],[ID]],Campos[],5,0)</f>
        <v>2</v>
      </c>
      <c r="F1779" s="275" t="str">
        <f>MID(Tabla3[[#This Row],[ID]],1,3)</f>
        <v>HT6</v>
      </c>
    </row>
    <row r="1780" spans="1:6">
      <c r="A1780" s="274">
        <f>'0.Datos Contacto'!$C$3</f>
        <v>4101</v>
      </c>
      <c r="B1780" s="252" t="s">
        <v>2118</v>
      </c>
      <c r="C17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0" s="265">
        <f>VLOOKUP(Tabla3[[#This Row],[ID]],Campos[],3,0)</f>
        <v>32</v>
      </c>
      <c r="E1780" s="265">
        <f>VLOOKUP(Tabla3[[#This Row],[ID]],Campos[],5,0)</f>
        <v>3</v>
      </c>
      <c r="F1780" s="275" t="str">
        <f>MID(Tabla3[[#This Row],[ID]],1,3)</f>
        <v>HT6</v>
      </c>
    </row>
    <row r="1781" spans="1:6">
      <c r="A1781" s="274">
        <f>'0.Datos Contacto'!$C$3</f>
        <v>4101</v>
      </c>
      <c r="B1781" s="252" t="s">
        <v>2119</v>
      </c>
      <c r="C17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1" s="265">
        <f>VLOOKUP(Tabla3[[#This Row],[ID]],Campos[],3,0)</f>
        <v>32</v>
      </c>
      <c r="E1781" s="265">
        <f>VLOOKUP(Tabla3[[#This Row],[ID]],Campos[],5,0)</f>
        <v>4</v>
      </c>
      <c r="F1781" s="275" t="str">
        <f>MID(Tabla3[[#This Row],[ID]],1,3)</f>
        <v>HT6</v>
      </c>
    </row>
    <row r="1782" spans="1:6">
      <c r="A1782" s="274">
        <f>'0.Datos Contacto'!$C$3</f>
        <v>4101</v>
      </c>
      <c r="B1782" s="252" t="s">
        <v>2120</v>
      </c>
      <c r="C17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2" s="265">
        <f>VLOOKUP(Tabla3[[#This Row],[ID]],Campos[],3,0)</f>
        <v>32</v>
      </c>
      <c r="E1782" s="265">
        <f>VLOOKUP(Tabla3[[#This Row],[ID]],Campos[],5,0)</f>
        <v>5</v>
      </c>
      <c r="F1782" s="275" t="str">
        <f>MID(Tabla3[[#This Row],[ID]],1,3)</f>
        <v>HT6</v>
      </c>
    </row>
    <row r="1783" spans="1:6">
      <c r="A1783" s="274">
        <f>'0.Datos Contacto'!$C$3</f>
        <v>4101</v>
      </c>
      <c r="B1783" s="252" t="s">
        <v>2121</v>
      </c>
      <c r="C17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3" s="265">
        <f>VLOOKUP(Tabla3[[#This Row],[ID]],Campos[],3,0)</f>
        <v>33</v>
      </c>
      <c r="E1783" s="265">
        <f>VLOOKUP(Tabla3[[#This Row],[ID]],Campos[],5,0)</f>
        <v>2</v>
      </c>
      <c r="F1783" s="275" t="str">
        <f>MID(Tabla3[[#This Row],[ID]],1,3)</f>
        <v>HT6</v>
      </c>
    </row>
    <row r="1784" spans="1:6">
      <c r="A1784" s="274">
        <f>'0.Datos Contacto'!$C$3</f>
        <v>4101</v>
      </c>
      <c r="B1784" s="252" t="s">
        <v>2122</v>
      </c>
      <c r="C17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4" s="265">
        <f>VLOOKUP(Tabla3[[#This Row],[ID]],Campos[],3,0)</f>
        <v>33</v>
      </c>
      <c r="E1784" s="265">
        <f>VLOOKUP(Tabla3[[#This Row],[ID]],Campos[],5,0)</f>
        <v>3</v>
      </c>
      <c r="F1784" s="275" t="str">
        <f>MID(Tabla3[[#This Row],[ID]],1,3)</f>
        <v>HT6</v>
      </c>
    </row>
    <row r="1785" spans="1:6">
      <c r="A1785" s="274">
        <f>'0.Datos Contacto'!$C$3</f>
        <v>4101</v>
      </c>
      <c r="B1785" s="252" t="s">
        <v>2123</v>
      </c>
      <c r="C17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5" s="265">
        <f>VLOOKUP(Tabla3[[#This Row],[ID]],Campos[],3,0)</f>
        <v>33</v>
      </c>
      <c r="E1785" s="265">
        <f>VLOOKUP(Tabla3[[#This Row],[ID]],Campos[],5,0)</f>
        <v>4</v>
      </c>
      <c r="F1785" s="275" t="str">
        <f>MID(Tabla3[[#This Row],[ID]],1,3)</f>
        <v>HT6</v>
      </c>
    </row>
    <row r="1786" spans="1:6">
      <c r="A1786" s="274">
        <f>'0.Datos Contacto'!$C$3</f>
        <v>4101</v>
      </c>
      <c r="B1786" s="252" t="s">
        <v>2124</v>
      </c>
      <c r="C17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6" s="265">
        <f>VLOOKUP(Tabla3[[#This Row],[ID]],Campos[],3,0)</f>
        <v>33</v>
      </c>
      <c r="E1786" s="265">
        <f>VLOOKUP(Tabla3[[#This Row],[ID]],Campos[],5,0)</f>
        <v>5</v>
      </c>
      <c r="F1786" s="275" t="str">
        <f>MID(Tabla3[[#This Row],[ID]],1,3)</f>
        <v>HT6</v>
      </c>
    </row>
    <row r="1787" spans="1:6">
      <c r="A1787" s="274">
        <f>'0.Datos Contacto'!$C$3</f>
        <v>4101</v>
      </c>
      <c r="B1787" s="252" t="s">
        <v>2125</v>
      </c>
      <c r="C17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7" s="265">
        <f>VLOOKUP(Tabla3[[#This Row],[ID]],Campos[],3,0)</f>
        <v>34</v>
      </c>
      <c r="E1787" s="265">
        <f>VLOOKUP(Tabla3[[#This Row],[ID]],Campos[],5,0)</f>
        <v>2</v>
      </c>
      <c r="F1787" s="275" t="str">
        <f>MID(Tabla3[[#This Row],[ID]],1,3)</f>
        <v>HT6</v>
      </c>
    </row>
    <row r="1788" spans="1:6">
      <c r="A1788" s="274">
        <f>'0.Datos Contacto'!$C$3</f>
        <v>4101</v>
      </c>
      <c r="B1788" s="252" t="s">
        <v>2126</v>
      </c>
      <c r="C17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8" s="265">
        <f>VLOOKUP(Tabla3[[#This Row],[ID]],Campos[],3,0)</f>
        <v>34</v>
      </c>
      <c r="E1788" s="265">
        <f>VLOOKUP(Tabla3[[#This Row],[ID]],Campos[],5,0)</f>
        <v>3</v>
      </c>
      <c r="F1788" s="275" t="str">
        <f>MID(Tabla3[[#This Row],[ID]],1,3)</f>
        <v>HT6</v>
      </c>
    </row>
    <row r="1789" spans="1:6">
      <c r="A1789" s="274">
        <f>'0.Datos Contacto'!$C$3</f>
        <v>4101</v>
      </c>
      <c r="B1789" s="252" t="s">
        <v>2127</v>
      </c>
      <c r="C17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89" s="265">
        <f>VLOOKUP(Tabla3[[#This Row],[ID]],Campos[],3,0)</f>
        <v>34</v>
      </c>
      <c r="E1789" s="265">
        <f>VLOOKUP(Tabla3[[#This Row],[ID]],Campos[],5,0)</f>
        <v>4</v>
      </c>
      <c r="F1789" s="275" t="str">
        <f>MID(Tabla3[[#This Row],[ID]],1,3)</f>
        <v>HT6</v>
      </c>
    </row>
    <row r="1790" spans="1:6">
      <c r="A1790" s="274">
        <f>'0.Datos Contacto'!$C$3</f>
        <v>4101</v>
      </c>
      <c r="B1790" s="252" t="s">
        <v>2128</v>
      </c>
      <c r="C17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0" s="265">
        <f>VLOOKUP(Tabla3[[#This Row],[ID]],Campos[],3,0)</f>
        <v>34</v>
      </c>
      <c r="E1790" s="265">
        <f>VLOOKUP(Tabla3[[#This Row],[ID]],Campos[],5,0)</f>
        <v>5</v>
      </c>
      <c r="F1790" s="275" t="str">
        <f>MID(Tabla3[[#This Row],[ID]],1,3)</f>
        <v>HT6</v>
      </c>
    </row>
    <row r="1791" spans="1:6">
      <c r="A1791" s="274">
        <f>'0.Datos Contacto'!$C$3</f>
        <v>4101</v>
      </c>
      <c r="B1791" s="252" t="s">
        <v>2129</v>
      </c>
      <c r="C17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1" s="265">
        <f>VLOOKUP(Tabla3[[#This Row],[ID]],Campos[],3,0)</f>
        <v>35</v>
      </c>
      <c r="E1791" s="265">
        <f>VLOOKUP(Tabla3[[#This Row],[ID]],Campos[],5,0)</f>
        <v>2</v>
      </c>
      <c r="F1791" s="275" t="str">
        <f>MID(Tabla3[[#This Row],[ID]],1,3)</f>
        <v>HT6</v>
      </c>
    </row>
    <row r="1792" spans="1:6">
      <c r="A1792" s="274">
        <f>'0.Datos Contacto'!$C$3</f>
        <v>4101</v>
      </c>
      <c r="B1792" s="252" t="s">
        <v>2130</v>
      </c>
      <c r="C17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2" s="265">
        <f>VLOOKUP(Tabla3[[#This Row],[ID]],Campos[],3,0)</f>
        <v>35</v>
      </c>
      <c r="E1792" s="265">
        <f>VLOOKUP(Tabla3[[#This Row],[ID]],Campos[],5,0)</f>
        <v>3</v>
      </c>
      <c r="F1792" s="275" t="str">
        <f>MID(Tabla3[[#This Row],[ID]],1,3)</f>
        <v>HT6</v>
      </c>
    </row>
    <row r="1793" spans="1:6">
      <c r="A1793" s="274">
        <f>'0.Datos Contacto'!$C$3</f>
        <v>4101</v>
      </c>
      <c r="B1793" s="252" t="s">
        <v>2131</v>
      </c>
      <c r="C17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3" s="265">
        <f>VLOOKUP(Tabla3[[#This Row],[ID]],Campos[],3,0)</f>
        <v>35</v>
      </c>
      <c r="E1793" s="265">
        <f>VLOOKUP(Tabla3[[#This Row],[ID]],Campos[],5,0)</f>
        <v>4</v>
      </c>
      <c r="F1793" s="275" t="str">
        <f>MID(Tabla3[[#This Row],[ID]],1,3)</f>
        <v>HT6</v>
      </c>
    </row>
    <row r="1794" spans="1:6">
      <c r="A1794" s="274">
        <f>'0.Datos Contacto'!$C$3</f>
        <v>4101</v>
      </c>
      <c r="B1794" s="252" t="s">
        <v>2132</v>
      </c>
      <c r="C17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4" s="265">
        <f>VLOOKUP(Tabla3[[#This Row],[ID]],Campos[],3,0)</f>
        <v>35</v>
      </c>
      <c r="E1794" s="265">
        <f>VLOOKUP(Tabla3[[#This Row],[ID]],Campos[],5,0)</f>
        <v>5</v>
      </c>
      <c r="F1794" s="275" t="str">
        <f>MID(Tabla3[[#This Row],[ID]],1,3)</f>
        <v>HT6</v>
      </c>
    </row>
    <row r="1795" spans="1:6">
      <c r="A1795" s="274">
        <f>'0.Datos Contacto'!$C$3</f>
        <v>4101</v>
      </c>
      <c r="B1795" s="252" t="s">
        <v>2133</v>
      </c>
      <c r="C17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5" s="265">
        <f>VLOOKUP(Tabla3[[#This Row],[ID]],Campos[],3,0)</f>
        <v>36</v>
      </c>
      <c r="E1795" s="265">
        <f>VLOOKUP(Tabla3[[#This Row],[ID]],Campos[],5,0)</f>
        <v>2</v>
      </c>
      <c r="F1795" s="275" t="str">
        <f>MID(Tabla3[[#This Row],[ID]],1,3)</f>
        <v>HT6</v>
      </c>
    </row>
    <row r="1796" spans="1:6">
      <c r="A1796" s="274">
        <f>'0.Datos Contacto'!$C$3</f>
        <v>4101</v>
      </c>
      <c r="B1796" s="252" t="s">
        <v>2134</v>
      </c>
      <c r="C17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6" s="265">
        <f>VLOOKUP(Tabla3[[#This Row],[ID]],Campos[],3,0)</f>
        <v>36</v>
      </c>
      <c r="E1796" s="265">
        <f>VLOOKUP(Tabla3[[#This Row],[ID]],Campos[],5,0)</f>
        <v>3</v>
      </c>
      <c r="F1796" s="275" t="str">
        <f>MID(Tabla3[[#This Row],[ID]],1,3)</f>
        <v>HT6</v>
      </c>
    </row>
    <row r="1797" spans="1:6">
      <c r="A1797" s="274">
        <f>'0.Datos Contacto'!$C$3</f>
        <v>4101</v>
      </c>
      <c r="B1797" s="252" t="s">
        <v>2135</v>
      </c>
      <c r="C17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7" s="265">
        <f>VLOOKUP(Tabla3[[#This Row],[ID]],Campos[],3,0)</f>
        <v>36</v>
      </c>
      <c r="E1797" s="265">
        <f>VLOOKUP(Tabla3[[#This Row],[ID]],Campos[],5,0)</f>
        <v>4</v>
      </c>
      <c r="F1797" s="275" t="str">
        <f>MID(Tabla3[[#This Row],[ID]],1,3)</f>
        <v>HT6</v>
      </c>
    </row>
    <row r="1798" spans="1:6">
      <c r="A1798" s="274">
        <f>'0.Datos Contacto'!$C$3</f>
        <v>4101</v>
      </c>
      <c r="B1798" s="252" t="s">
        <v>2136</v>
      </c>
      <c r="C17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798" s="265">
        <f>VLOOKUP(Tabla3[[#This Row],[ID]],Campos[],3,0)</f>
        <v>36</v>
      </c>
      <c r="E1798" s="265">
        <f>VLOOKUP(Tabla3[[#This Row],[ID]],Campos[],5,0)</f>
        <v>5</v>
      </c>
      <c r="F1798" s="275" t="str">
        <f>MID(Tabla3[[#This Row],[ID]],1,3)</f>
        <v>HT6</v>
      </c>
    </row>
    <row r="1799" spans="1:6">
      <c r="A1799" s="274">
        <f>'0.Datos Contacto'!$C$3</f>
        <v>4101</v>
      </c>
      <c r="B1799" s="252" t="s">
        <v>2137</v>
      </c>
      <c r="C17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55406806</v>
      </c>
      <c r="D1799" s="265">
        <f>VLOOKUP(Tabla3[[#This Row],[ID]],Campos[],3,0)</f>
        <v>37</v>
      </c>
      <c r="E1799" s="265">
        <f>VLOOKUP(Tabla3[[#This Row],[ID]],Campos[],5,0)</f>
        <v>3</v>
      </c>
      <c r="F1799" s="275" t="str">
        <f>MID(Tabla3[[#This Row],[ID]],1,3)</f>
        <v>HT6</v>
      </c>
    </row>
    <row r="1800" spans="1:6">
      <c r="A1800" s="274">
        <f>'0.Datos Contacto'!$C$3</f>
        <v>4101</v>
      </c>
      <c r="B1800" s="252" t="s">
        <v>2138</v>
      </c>
      <c r="C1800"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SERVICIOS EDUCATIVOS (MATRICULAS ESTUDIANTES)</v>
      </c>
      <c r="D1800" s="265">
        <f>VLOOKUP(Tabla3[[#This Row],[ID]],Campos[],3,0)</f>
        <v>43</v>
      </c>
      <c r="E1800" s="265">
        <f>VLOOKUP(Tabla3[[#This Row],[ID]],Campos[],5,0)</f>
        <v>2</v>
      </c>
      <c r="F1800" s="275" t="str">
        <f>MID(Tabla3[[#This Row],[ID]],1,3)</f>
        <v>HT6</v>
      </c>
    </row>
    <row r="1801" spans="1:6">
      <c r="A1801" s="274">
        <f>'0.Datos Contacto'!$C$3</f>
        <v>4101</v>
      </c>
      <c r="B1801" s="252" t="s">
        <v>2139</v>
      </c>
      <c r="C18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60841484</v>
      </c>
      <c r="D1801" s="265">
        <f>VLOOKUP(Tabla3[[#This Row],[ID]],Campos[],3,0)</f>
        <v>43</v>
      </c>
      <c r="E1801" s="265">
        <f>VLOOKUP(Tabla3[[#This Row],[ID]],Campos[],5,0)</f>
        <v>3</v>
      </c>
      <c r="F1801" s="275" t="str">
        <f>MID(Tabla3[[#This Row],[ID]],1,3)</f>
        <v>HT6</v>
      </c>
    </row>
    <row r="1802" spans="1:6">
      <c r="A1802" s="274">
        <f>'0.Datos Contacto'!$C$3</f>
        <v>4101</v>
      </c>
      <c r="B1802" s="252" t="s">
        <v>2140</v>
      </c>
      <c r="C18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02" s="265">
        <f>VLOOKUP(Tabla3[[#This Row],[ID]],Campos[],3,0)</f>
        <v>43</v>
      </c>
      <c r="E1802" s="265">
        <f>VLOOKUP(Tabla3[[#This Row],[ID]],Campos[],5,0)</f>
        <v>4</v>
      </c>
      <c r="F1802" s="275" t="str">
        <f>MID(Tabla3[[#This Row],[ID]],1,3)</f>
        <v>HT6</v>
      </c>
    </row>
    <row r="1803" spans="1:6">
      <c r="A1803" s="274">
        <f>'0.Datos Contacto'!$C$3</f>
        <v>4101</v>
      </c>
      <c r="B1803" s="252" t="s">
        <v>2141</v>
      </c>
      <c r="C1803"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 RECUPERABLE 90%</v>
      </c>
      <c r="D1803" s="265">
        <f>VLOOKUP(Tabla3[[#This Row],[ID]],Campos[],3,0)</f>
        <v>43</v>
      </c>
      <c r="E1803" s="265">
        <f>VLOOKUP(Tabla3[[#This Row],[ID]],Campos[],5,0)</f>
        <v>5</v>
      </c>
      <c r="F1803" s="275" t="str">
        <f>MID(Tabla3[[#This Row],[ID]],1,3)</f>
        <v>HT6</v>
      </c>
    </row>
    <row r="1804" spans="1:6">
      <c r="A1804" s="274">
        <f>'0.Datos Contacto'!$C$3</f>
        <v>4101</v>
      </c>
      <c r="B1804" s="252" t="s">
        <v>2142</v>
      </c>
      <c r="C1804"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DEVOLUCION IVA (DIAN)</v>
      </c>
      <c r="D1804" s="265">
        <f>VLOOKUP(Tabla3[[#This Row],[ID]],Campos[],3,0)</f>
        <v>44</v>
      </c>
      <c r="E1804" s="265">
        <f>VLOOKUP(Tabla3[[#This Row],[ID]],Campos[],5,0)</f>
        <v>2</v>
      </c>
      <c r="F1804" s="275" t="str">
        <f>MID(Tabla3[[#This Row],[ID]],1,3)</f>
        <v>HT6</v>
      </c>
    </row>
    <row r="1805" spans="1:6">
      <c r="A1805" s="274">
        <f>'0.Datos Contacto'!$C$3</f>
        <v>4101</v>
      </c>
      <c r="B1805" s="252" t="s">
        <v>2143</v>
      </c>
      <c r="C18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196682696.97</v>
      </c>
      <c r="D1805" s="265">
        <f>VLOOKUP(Tabla3[[#This Row],[ID]],Campos[],3,0)</f>
        <v>44</v>
      </c>
      <c r="E1805" s="265">
        <f>VLOOKUP(Tabla3[[#This Row],[ID]],Campos[],5,0)</f>
        <v>3</v>
      </c>
      <c r="F1805" s="275" t="str">
        <f>MID(Tabla3[[#This Row],[ID]],1,3)</f>
        <v>HT6</v>
      </c>
    </row>
    <row r="1806" spans="1:6">
      <c r="A1806" s="274">
        <f>'0.Datos Contacto'!$C$3</f>
        <v>4101</v>
      </c>
      <c r="B1806" s="252" t="s">
        <v>2144</v>
      </c>
      <c r="C18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06" s="265">
        <f>VLOOKUP(Tabla3[[#This Row],[ID]],Campos[],3,0)</f>
        <v>44</v>
      </c>
      <c r="E1806" s="265">
        <f>VLOOKUP(Tabla3[[#This Row],[ID]],Campos[],5,0)</f>
        <v>4</v>
      </c>
      <c r="F1806" s="275" t="str">
        <f>MID(Tabla3[[#This Row],[ID]],1,3)</f>
        <v>HT6</v>
      </c>
    </row>
    <row r="1807" spans="1:6">
      <c r="A1807" s="274">
        <f>'0.Datos Contacto'!$C$3</f>
        <v>4101</v>
      </c>
      <c r="B1807" s="252" t="s">
        <v>2145</v>
      </c>
      <c r="C1807"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PAGO 100% VIGENCIA 2020</v>
      </c>
      <c r="D1807" s="265">
        <f>VLOOKUP(Tabla3[[#This Row],[ID]],Campos[],3,0)</f>
        <v>44</v>
      </c>
      <c r="E1807" s="265">
        <f>VLOOKUP(Tabla3[[#This Row],[ID]],Campos[],5,0)</f>
        <v>5</v>
      </c>
      <c r="F1807" s="275" t="str">
        <f>MID(Tabla3[[#This Row],[ID]],1,3)</f>
        <v>HT6</v>
      </c>
    </row>
    <row r="1808" spans="1:6">
      <c r="A1808" s="274">
        <f>'0.Datos Contacto'!$C$3</f>
        <v>4101</v>
      </c>
      <c r="B1808" s="252" t="s">
        <v>2146</v>
      </c>
      <c r="C18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08" s="265">
        <f>VLOOKUP(Tabla3[[#This Row],[ID]],Campos[],3,0)</f>
        <v>45</v>
      </c>
      <c r="E1808" s="265">
        <f>VLOOKUP(Tabla3[[#This Row],[ID]],Campos[],5,0)</f>
        <v>2</v>
      </c>
      <c r="F1808" s="275" t="str">
        <f>MID(Tabla3[[#This Row],[ID]],1,3)</f>
        <v>HT6</v>
      </c>
    </row>
    <row r="1809" spans="1:6">
      <c r="A1809" s="274">
        <f>'0.Datos Contacto'!$C$3</f>
        <v>4101</v>
      </c>
      <c r="B1809" s="252" t="s">
        <v>2147</v>
      </c>
      <c r="C18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09" s="265">
        <f>VLOOKUP(Tabla3[[#This Row],[ID]],Campos[],3,0)</f>
        <v>45</v>
      </c>
      <c r="E1809" s="265">
        <f>VLOOKUP(Tabla3[[#This Row],[ID]],Campos[],5,0)</f>
        <v>3</v>
      </c>
      <c r="F1809" s="275" t="str">
        <f>MID(Tabla3[[#This Row],[ID]],1,3)</f>
        <v>HT6</v>
      </c>
    </row>
    <row r="1810" spans="1:6">
      <c r="A1810" s="274">
        <f>'0.Datos Contacto'!$C$3</f>
        <v>4101</v>
      </c>
      <c r="B1810" s="252" t="s">
        <v>2148</v>
      </c>
      <c r="C18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0" s="265">
        <f>VLOOKUP(Tabla3[[#This Row],[ID]],Campos[],3,0)</f>
        <v>45</v>
      </c>
      <c r="E1810" s="265">
        <f>VLOOKUP(Tabla3[[#This Row],[ID]],Campos[],5,0)</f>
        <v>4</v>
      </c>
      <c r="F1810" s="275" t="str">
        <f>MID(Tabla3[[#This Row],[ID]],1,3)</f>
        <v>HT6</v>
      </c>
    </row>
    <row r="1811" spans="1:6">
      <c r="A1811" s="274">
        <f>'0.Datos Contacto'!$C$3</f>
        <v>4101</v>
      </c>
      <c r="B1811" s="252" t="s">
        <v>2149</v>
      </c>
      <c r="C18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1" s="265">
        <f>VLOOKUP(Tabla3[[#This Row],[ID]],Campos[],3,0)</f>
        <v>45</v>
      </c>
      <c r="E1811" s="265">
        <f>VLOOKUP(Tabla3[[#This Row],[ID]],Campos[],5,0)</f>
        <v>5</v>
      </c>
      <c r="F1811" s="275" t="str">
        <f>MID(Tabla3[[#This Row],[ID]],1,3)</f>
        <v>HT6</v>
      </c>
    </row>
    <row r="1812" spans="1:6">
      <c r="A1812" s="274">
        <f>'0.Datos Contacto'!$C$3</f>
        <v>4101</v>
      </c>
      <c r="B1812" s="252" t="s">
        <v>2150</v>
      </c>
      <c r="C18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2" s="265">
        <f>VLOOKUP(Tabla3[[#This Row],[ID]],Campos[],3,0)</f>
        <v>46</v>
      </c>
      <c r="E1812" s="265">
        <f>VLOOKUP(Tabla3[[#This Row],[ID]],Campos[],5,0)</f>
        <v>2</v>
      </c>
      <c r="F1812" s="275" t="str">
        <f>MID(Tabla3[[#This Row],[ID]],1,3)</f>
        <v>HT6</v>
      </c>
    </row>
    <row r="1813" spans="1:6">
      <c r="A1813" s="274">
        <f>'0.Datos Contacto'!$C$3</f>
        <v>4101</v>
      </c>
      <c r="B1813" s="252" t="s">
        <v>2151</v>
      </c>
      <c r="C18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3" s="265">
        <f>VLOOKUP(Tabla3[[#This Row],[ID]],Campos[],3,0)</f>
        <v>46</v>
      </c>
      <c r="E1813" s="265">
        <f>VLOOKUP(Tabla3[[#This Row],[ID]],Campos[],5,0)</f>
        <v>3</v>
      </c>
      <c r="F1813" s="275" t="str">
        <f>MID(Tabla3[[#This Row],[ID]],1,3)</f>
        <v>HT6</v>
      </c>
    </row>
    <row r="1814" spans="1:6">
      <c r="A1814" s="274">
        <f>'0.Datos Contacto'!$C$3</f>
        <v>4101</v>
      </c>
      <c r="B1814" s="252" t="s">
        <v>2152</v>
      </c>
      <c r="C18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4" s="265">
        <f>VLOOKUP(Tabla3[[#This Row],[ID]],Campos[],3,0)</f>
        <v>46</v>
      </c>
      <c r="E1814" s="265">
        <f>VLOOKUP(Tabla3[[#This Row],[ID]],Campos[],5,0)</f>
        <v>4</v>
      </c>
      <c r="F1814" s="275" t="str">
        <f>MID(Tabla3[[#This Row],[ID]],1,3)</f>
        <v>HT6</v>
      </c>
    </row>
    <row r="1815" spans="1:6">
      <c r="A1815" s="274">
        <f>'0.Datos Contacto'!$C$3</f>
        <v>4101</v>
      </c>
      <c r="B1815" s="252" t="s">
        <v>2153</v>
      </c>
      <c r="C18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5" s="265">
        <f>VLOOKUP(Tabla3[[#This Row],[ID]],Campos[],3,0)</f>
        <v>46</v>
      </c>
      <c r="E1815" s="265">
        <f>VLOOKUP(Tabla3[[#This Row],[ID]],Campos[],5,0)</f>
        <v>5</v>
      </c>
      <c r="F1815" s="275" t="str">
        <f>MID(Tabla3[[#This Row],[ID]],1,3)</f>
        <v>HT6</v>
      </c>
    </row>
    <row r="1816" spans="1:6">
      <c r="A1816" s="274">
        <f>'0.Datos Contacto'!$C$3</f>
        <v>4101</v>
      </c>
      <c r="B1816" s="252" t="s">
        <v>2154</v>
      </c>
      <c r="C18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6" s="265">
        <f>VLOOKUP(Tabla3[[#This Row],[ID]],Campos[],3,0)</f>
        <v>47</v>
      </c>
      <c r="E1816" s="265">
        <f>VLOOKUP(Tabla3[[#This Row],[ID]],Campos[],5,0)</f>
        <v>2</v>
      </c>
      <c r="F1816" s="275" t="str">
        <f>MID(Tabla3[[#This Row],[ID]],1,3)</f>
        <v>HT6</v>
      </c>
    </row>
    <row r="1817" spans="1:6">
      <c r="A1817" s="274">
        <f>'0.Datos Contacto'!$C$3</f>
        <v>4101</v>
      </c>
      <c r="B1817" s="252" t="s">
        <v>2155</v>
      </c>
      <c r="C18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7" s="265">
        <f>VLOOKUP(Tabla3[[#This Row],[ID]],Campos[],3,0)</f>
        <v>47</v>
      </c>
      <c r="E1817" s="265">
        <f>VLOOKUP(Tabla3[[#This Row],[ID]],Campos[],5,0)</f>
        <v>3</v>
      </c>
      <c r="F1817" s="275" t="str">
        <f>MID(Tabla3[[#This Row],[ID]],1,3)</f>
        <v>HT6</v>
      </c>
    </row>
    <row r="1818" spans="1:6">
      <c r="A1818" s="274">
        <f>'0.Datos Contacto'!$C$3</f>
        <v>4101</v>
      </c>
      <c r="B1818" s="252" t="s">
        <v>2156</v>
      </c>
      <c r="C18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8" s="265">
        <f>VLOOKUP(Tabla3[[#This Row],[ID]],Campos[],3,0)</f>
        <v>47</v>
      </c>
      <c r="E1818" s="265">
        <f>VLOOKUP(Tabla3[[#This Row],[ID]],Campos[],5,0)</f>
        <v>4</v>
      </c>
      <c r="F1818" s="275" t="str">
        <f>MID(Tabla3[[#This Row],[ID]],1,3)</f>
        <v>HT6</v>
      </c>
    </row>
    <row r="1819" spans="1:6">
      <c r="A1819" s="274">
        <f>'0.Datos Contacto'!$C$3</f>
        <v>4101</v>
      </c>
      <c r="B1819" s="252" t="s">
        <v>2157</v>
      </c>
      <c r="C18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19" s="265">
        <f>VLOOKUP(Tabla3[[#This Row],[ID]],Campos[],3,0)</f>
        <v>47</v>
      </c>
      <c r="E1819" s="265">
        <f>VLOOKUP(Tabla3[[#This Row],[ID]],Campos[],5,0)</f>
        <v>5</v>
      </c>
      <c r="F1819" s="275" t="str">
        <f>MID(Tabla3[[#This Row],[ID]],1,3)</f>
        <v>HT6</v>
      </c>
    </row>
    <row r="1820" spans="1:6">
      <c r="A1820" s="274">
        <f>'0.Datos Contacto'!$C$3</f>
        <v>4101</v>
      </c>
      <c r="B1820" s="252" t="s">
        <v>2158</v>
      </c>
      <c r="C18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0" s="265">
        <f>VLOOKUP(Tabla3[[#This Row],[ID]],Campos[],3,0)</f>
        <v>48</v>
      </c>
      <c r="E1820" s="265">
        <f>VLOOKUP(Tabla3[[#This Row],[ID]],Campos[],5,0)</f>
        <v>2</v>
      </c>
      <c r="F1820" s="275" t="str">
        <f>MID(Tabla3[[#This Row],[ID]],1,3)</f>
        <v>HT6</v>
      </c>
    </row>
    <row r="1821" spans="1:6">
      <c r="A1821" s="274">
        <f>'0.Datos Contacto'!$C$3</f>
        <v>4101</v>
      </c>
      <c r="B1821" s="252" t="s">
        <v>2159</v>
      </c>
      <c r="C18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1" s="265">
        <f>VLOOKUP(Tabla3[[#This Row],[ID]],Campos[],3,0)</f>
        <v>48</v>
      </c>
      <c r="E1821" s="265">
        <f>VLOOKUP(Tabla3[[#This Row],[ID]],Campos[],5,0)</f>
        <v>3</v>
      </c>
      <c r="F1821" s="275" t="str">
        <f>MID(Tabla3[[#This Row],[ID]],1,3)</f>
        <v>HT6</v>
      </c>
    </row>
    <row r="1822" spans="1:6">
      <c r="A1822" s="274">
        <f>'0.Datos Contacto'!$C$3</f>
        <v>4101</v>
      </c>
      <c r="B1822" s="252" t="s">
        <v>2160</v>
      </c>
      <c r="C18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2" s="265">
        <f>VLOOKUP(Tabla3[[#This Row],[ID]],Campos[],3,0)</f>
        <v>48</v>
      </c>
      <c r="E1822" s="265">
        <f>VLOOKUP(Tabla3[[#This Row],[ID]],Campos[],5,0)</f>
        <v>4</v>
      </c>
      <c r="F1822" s="275" t="str">
        <f>MID(Tabla3[[#This Row],[ID]],1,3)</f>
        <v>HT6</v>
      </c>
    </row>
    <row r="1823" spans="1:6">
      <c r="A1823" s="274">
        <f>'0.Datos Contacto'!$C$3</f>
        <v>4101</v>
      </c>
      <c r="B1823" s="252" t="s">
        <v>2161</v>
      </c>
      <c r="C18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3" s="265">
        <f>VLOOKUP(Tabla3[[#This Row],[ID]],Campos[],3,0)</f>
        <v>48</v>
      </c>
      <c r="E1823" s="265">
        <f>VLOOKUP(Tabla3[[#This Row],[ID]],Campos[],5,0)</f>
        <v>5</v>
      </c>
      <c r="F1823" s="275" t="str">
        <f>MID(Tabla3[[#This Row],[ID]],1,3)</f>
        <v>HT6</v>
      </c>
    </row>
    <row r="1824" spans="1:6">
      <c r="A1824" s="274">
        <f>'0.Datos Contacto'!$C$3</f>
        <v>4101</v>
      </c>
      <c r="B1824" s="252" t="s">
        <v>2162</v>
      </c>
      <c r="C18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4" s="265">
        <f>VLOOKUP(Tabla3[[#This Row],[ID]],Campos[],3,0)</f>
        <v>49</v>
      </c>
      <c r="E1824" s="265">
        <f>VLOOKUP(Tabla3[[#This Row],[ID]],Campos[],5,0)</f>
        <v>2</v>
      </c>
      <c r="F1824" s="275" t="str">
        <f>MID(Tabla3[[#This Row],[ID]],1,3)</f>
        <v>HT6</v>
      </c>
    </row>
    <row r="1825" spans="1:6">
      <c r="A1825" s="274">
        <f>'0.Datos Contacto'!$C$3</f>
        <v>4101</v>
      </c>
      <c r="B1825" s="252" t="s">
        <v>2163</v>
      </c>
      <c r="C18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5" s="265">
        <f>VLOOKUP(Tabla3[[#This Row],[ID]],Campos[],3,0)</f>
        <v>49</v>
      </c>
      <c r="E1825" s="265">
        <f>VLOOKUP(Tabla3[[#This Row],[ID]],Campos[],5,0)</f>
        <v>3</v>
      </c>
      <c r="F1825" s="275" t="str">
        <f>MID(Tabla3[[#This Row],[ID]],1,3)</f>
        <v>HT6</v>
      </c>
    </row>
    <row r="1826" spans="1:6">
      <c r="A1826" s="274">
        <f>'0.Datos Contacto'!$C$3</f>
        <v>4101</v>
      </c>
      <c r="B1826" s="252" t="s">
        <v>2164</v>
      </c>
      <c r="C18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6" s="265">
        <f>VLOOKUP(Tabla3[[#This Row],[ID]],Campos[],3,0)</f>
        <v>49</v>
      </c>
      <c r="E1826" s="265">
        <f>VLOOKUP(Tabla3[[#This Row],[ID]],Campos[],5,0)</f>
        <v>4</v>
      </c>
      <c r="F1826" s="275" t="str">
        <f>MID(Tabla3[[#This Row],[ID]],1,3)</f>
        <v>HT6</v>
      </c>
    </row>
    <row r="1827" spans="1:6">
      <c r="A1827" s="274">
        <f>'0.Datos Contacto'!$C$3</f>
        <v>4101</v>
      </c>
      <c r="B1827" s="252" t="s">
        <v>2165</v>
      </c>
      <c r="C18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7" s="265">
        <f>VLOOKUP(Tabla3[[#This Row],[ID]],Campos[],3,0)</f>
        <v>49</v>
      </c>
      <c r="E1827" s="265">
        <f>VLOOKUP(Tabla3[[#This Row],[ID]],Campos[],5,0)</f>
        <v>5</v>
      </c>
      <c r="F1827" s="275" t="str">
        <f>MID(Tabla3[[#This Row],[ID]],1,3)</f>
        <v>HT6</v>
      </c>
    </row>
    <row r="1828" spans="1:6">
      <c r="A1828" s="274">
        <f>'0.Datos Contacto'!$C$3</f>
        <v>4101</v>
      </c>
      <c r="B1828" s="252" t="s">
        <v>2166</v>
      </c>
      <c r="C18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257524180.97</v>
      </c>
      <c r="D1828" s="265">
        <f>VLOOKUP(Tabla3[[#This Row],[ID]],Campos[],3,0)</f>
        <v>50</v>
      </c>
      <c r="E1828" s="265">
        <f>VLOOKUP(Tabla3[[#This Row],[ID]],Campos[],5,0)</f>
        <v>3</v>
      </c>
      <c r="F1828" s="275" t="str">
        <f>MID(Tabla3[[#This Row],[ID]],1,3)</f>
        <v>HT6</v>
      </c>
    </row>
    <row r="1829" spans="1:6">
      <c r="A1829" s="274">
        <f>'0.Datos Contacto'!$C$3</f>
        <v>4101</v>
      </c>
      <c r="B1829" s="252" t="s">
        <v>2167</v>
      </c>
      <c r="C18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29" s="265">
        <f>VLOOKUP(Tabla3[[#This Row],[ID]],Campos[],3,0)</f>
        <v>50</v>
      </c>
      <c r="E1829" s="265">
        <f>VLOOKUP(Tabla3[[#This Row],[ID]],Campos[],5,0)</f>
        <v>4</v>
      </c>
      <c r="F1829" s="275" t="str">
        <f>MID(Tabla3[[#This Row],[ID]],1,3)</f>
        <v>HT6</v>
      </c>
    </row>
    <row r="1830" spans="1:6">
      <c r="A1830" s="288">
        <f>'0.Datos Contacto'!$C$3</f>
        <v>4101</v>
      </c>
      <c r="B1830" s="289" t="s">
        <v>2538</v>
      </c>
      <c r="C1830"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30" s="291">
        <f>VLOOKUP(Tabla3[[#This Row],[ID]],Campos[],3,0)</f>
        <v>56</v>
      </c>
      <c r="E1830" s="291">
        <f>VLOOKUP(Tabla3[[#This Row],[ID]],Campos[],5,0)</f>
        <v>3</v>
      </c>
      <c r="F1830" s="292" t="str">
        <f>MID(Tabla3[[#This Row],[ID]],1,3)</f>
        <v>HT6</v>
      </c>
    </row>
    <row r="1831" spans="1:6">
      <c r="A1831" s="288">
        <f>'0.Datos Contacto'!$C$3</f>
        <v>4101</v>
      </c>
      <c r="B1831" s="289" t="s">
        <v>2539</v>
      </c>
      <c r="C1831"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X</v>
      </c>
      <c r="D1831" s="291">
        <f>VLOOKUP(Tabla3[[#This Row],[ID]],Campos[],3,0)</f>
        <v>56</v>
      </c>
      <c r="E1831" s="291">
        <f>VLOOKUP(Tabla3[[#This Row],[ID]],Campos[],5,0)</f>
        <v>4</v>
      </c>
      <c r="F1831" s="292" t="str">
        <f>MID(Tabla3[[#This Row],[ID]],1,3)</f>
        <v>HT6</v>
      </c>
    </row>
    <row r="1832" spans="1:6">
      <c r="A1832" s="274">
        <f>'0.Datos Contacto'!$C$3</f>
        <v>4101</v>
      </c>
      <c r="B1832" s="252" t="s">
        <v>2168</v>
      </c>
      <c r="C18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32" s="265">
        <f>VLOOKUP(Tabla3[[#This Row],[ID]],Campos[],3,0)</f>
        <v>56</v>
      </c>
      <c r="E1832" s="265">
        <f>VLOOKUP(Tabla3[[#This Row],[ID]],Campos[],5,0)</f>
        <v>5</v>
      </c>
      <c r="F1832" s="275" t="str">
        <f>MID(Tabla3[[#This Row],[ID]],1,3)</f>
        <v>HT6</v>
      </c>
    </row>
    <row r="1833" spans="1:6">
      <c r="A1833" s="288">
        <f>'0.Datos Contacto'!$C$3</f>
        <v>4101</v>
      </c>
      <c r="B1833" s="289" t="s">
        <v>2540</v>
      </c>
      <c r="C1833"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33" s="291">
        <f>VLOOKUP(Tabla3[[#This Row],[ID]],Campos[],3,0)</f>
        <v>57</v>
      </c>
      <c r="E1833" s="291">
        <f>VLOOKUP(Tabla3[[#This Row],[ID]],Campos[],5,0)</f>
        <v>3</v>
      </c>
      <c r="F1833" s="292" t="str">
        <f>MID(Tabla3[[#This Row],[ID]],1,3)</f>
        <v>HT6</v>
      </c>
    </row>
    <row r="1834" spans="1:6">
      <c r="A1834" s="288">
        <f>'0.Datos Contacto'!$C$3</f>
        <v>4101</v>
      </c>
      <c r="B1834" s="289" t="s">
        <v>2541</v>
      </c>
      <c r="C1834"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X</v>
      </c>
      <c r="D1834" s="291">
        <f>VLOOKUP(Tabla3[[#This Row],[ID]],Campos[],3,0)</f>
        <v>57</v>
      </c>
      <c r="E1834" s="291">
        <f>VLOOKUP(Tabla3[[#This Row],[ID]],Campos[],5,0)</f>
        <v>4</v>
      </c>
      <c r="F1834" s="292" t="str">
        <f>MID(Tabla3[[#This Row],[ID]],1,3)</f>
        <v>HT6</v>
      </c>
    </row>
    <row r="1835" spans="1:6">
      <c r="A1835" s="274">
        <f>'0.Datos Contacto'!$C$3</f>
        <v>4101</v>
      </c>
      <c r="B1835" s="252" t="s">
        <v>2169</v>
      </c>
      <c r="C18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35" s="265">
        <f>VLOOKUP(Tabla3[[#This Row],[ID]],Campos[],3,0)</f>
        <v>57</v>
      </c>
      <c r="E1835" s="265">
        <f>VLOOKUP(Tabla3[[#This Row],[ID]],Campos[],5,0)</f>
        <v>5</v>
      </c>
      <c r="F1835" s="275" t="str">
        <f>MID(Tabla3[[#This Row],[ID]],1,3)</f>
        <v>HT6</v>
      </c>
    </row>
    <row r="1836" spans="1:6">
      <c r="A1836" s="288">
        <f>'0.Datos Contacto'!$C$3</f>
        <v>4101</v>
      </c>
      <c r="B1836" s="289" t="s">
        <v>2542</v>
      </c>
      <c r="C1836"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36" s="291">
        <f>VLOOKUP(Tabla3[[#This Row],[ID]],Campos[],3,0)</f>
        <v>58</v>
      </c>
      <c r="E1836" s="291">
        <f>VLOOKUP(Tabla3[[#This Row],[ID]],Campos[],5,0)</f>
        <v>3</v>
      </c>
      <c r="F1836" s="292" t="str">
        <f>MID(Tabla3[[#This Row],[ID]],1,3)</f>
        <v>HT6</v>
      </c>
    </row>
    <row r="1837" spans="1:6">
      <c r="A1837" s="288">
        <f>'0.Datos Contacto'!$C$3</f>
        <v>4101</v>
      </c>
      <c r="B1837" s="289" t="s">
        <v>2543</v>
      </c>
      <c r="C1837"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X</v>
      </c>
      <c r="D1837" s="291">
        <f>VLOOKUP(Tabla3[[#This Row],[ID]],Campos[],3,0)</f>
        <v>58</v>
      </c>
      <c r="E1837" s="291">
        <f>VLOOKUP(Tabla3[[#This Row],[ID]],Campos[],5,0)</f>
        <v>4</v>
      </c>
      <c r="F1837" s="292" t="str">
        <f>MID(Tabla3[[#This Row],[ID]],1,3)</f>
        <v>HT6</v>
      </c>
    </row>
    <row r="1838" spans="1:6">
      <c r="A1838" s="274">
        <f>'0.Datos Contacto'!$C$3</f>
        <v>4101</v>
      </c>
      <c r="B1838" s="252" t="s">
        <v>2170</v>
      </c>
      <c r="C18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38" s="265">
        <f>VLOOKUP(Tabla3[[#This Row],[ID]],Campos[],3,0)</f>
        <v>58</v>
      </c>
      <c r="E1838" s="265">
        <f>VLOOKUP(Tabla3[[#This Row],[ID]],Campos[],5,0)</f>
        <v>5</v>
      </c>
      <c r="F1838" s="275" t="str">
        <f>MID(Tabla3[[#This Row],[ID]],1,3)</f>
        <v>HT6</v>
      </c>
    </row>
    <row r="1839" spans="1:6">
      <c r="A1839" s="288">
        <f>'0.Datos Contacto'!$C$3</f>
        <v>4101</v>
      </c>
      <c r="B1839" s="289" t="s">
        <v>2544</v>
      </c>
      <c r="C183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39" s="291">
        <f>VLOOKUP(Tabla3[[#This Row],[ID]],Campos[],3,0)</f>
        <v>59</v>
      </c>
      <c r="E1839" s="291">
        <f>VLOOKUP(Tabla3[[#This Row],[ID]],Campos[],5,0)</f>
        <v>3</v>
      </c>
      <c r="F1839" s="292" t="str">
        <f>MID(Tabla3[[#This Row],[ID]],1,3)</f>
        <v>HT6</v>
      </c>
    </row>
    <row r="1840" spans="1:6">
      <c r="A1840" s="288">
        <f>'0.Datos Contacto'!$C$3</f>
        <v>4101</v>
      </c>
      <c r="B1840" s="289" t="s">
        <v>2545</v>
      </c>
      <c r="C1840"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X</v>
      </c>
      <c r="D1840" s="291">
        <f>VLOOKUP(Tabla3[[#This Row],[ID]],Campos[],3,0)</f>
        <v>59</v>
      </c>
      <c r="E1840" s="291">
        <f>VLOOKUP(Tabla3[[#This Row],[ID]],Campos[],5,0)</f>
        <v>4</v>
      </c>
      <c r="F1840" s="292" t="str">
        <f>MID(Tabla3[[#This Row],[ID]],1,3)</f>
        <v>HT6</v>
      </c>
    </row>
    <row r="1841" spans="1:6">
      <c r="A1841" s="274">
        <f>'0.Datos Contacto'!$C$3</f>
        <v>4101</v>
      </c>
      <c r="B1841" s="252" t="s">
        <v>2171</v>
      </c>
      <c r="C18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41" s="265">
        <f>VLOOKUP(Tabla3[[#This Row],[ID]],Campos[],3,0)</f>
        <v>59</v>
      </c>
      <c r="E1841" s="265">
        <f>VLOOKUP(Tabla3[[#This Row],[ID]],Campos[],5,0)</f>
        <v>5</v>
      </c>
      <c r="F1841" s="275" t="str">
        <f>MID(Tabla3[[#This Row],[ID]],1,3)</f>
        <v>HT6</v>
      </c>
    </row>
    <row r="1842" spans="1:6">
      <c r="A1842" s="288">
        <f>'0.Datos Contacto'!$C$3</f>
        <v>4101</v>
      </c>
      <c r="B1842" s="289" t="s">
        <v>2546</v>
      </c>
      <c r="C1842"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42" s="291">
        <f>VLOOKUP(Tabla3[[#This Row],[ID]],Campos[],3,0)</f>
        <v>60</v>
      </c>
      <c r="E1842" s="291">
        <f>VLOOKUP(Tabla3[[#This Row],[ID]],Campos[],5,0)</f>
        <v>3</v>
      </c>
      <c r="F1842" s="292" t="str">
        <f>MID(Tabla3[[#This Row],[ID]],1,3)</f>
        <v>HT6</v>
      </c>
    </row>
    <row r="1843" spans="1:6">
      <c r="A1843" s="288">
        <f>'0.Datos Contacto'!$C$3</f>
        <v>4101</v>
      </c>
      <c r="B1843" s="289" t="s">
        <v>2547</v>
      </c>
      <c r="C1843"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X</v>
      </c>
      <c r="D1843" s="291">
        <f>VLOOKUP(Tabla3[[#This Row],[ID]],Campos[],3,0)</f>
        <v>60</v>
      </c>
      <c r="E1843" s="291">
        <f>VLOOKUP(Tabla3[[#This Row],[ID]],Campos[],5,0)</f>
        <v>4</v>
      </c>
      <c r="F1843" s="292" t="str">
        <f>MID(Tabla3[[#This Row],[ID]],1,3)</f>
        <v>HT6</v>
      </c>
    </row>
    <row r="1844" spans="1:6">
      <c r="A1844" s="274">
        <f>'0.Datos Contacto'!$C$3</f>
        <v>4101</v>
      </c>
      <c r="B1844" s="252" t="s">
        <v>2172</v>
      </c>
      <c r="C18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44" s="265">
        <f>VLOOKUP(Tabla3[[#This Row],[ID]],Campos[],3,0)</f>
        <v>60</v>
      </c>
      <c r="E1844" s="265">
        <f>VLOOKUP(Tabla3[[#This Row],[ID]],Campos[],5,0)</f>
        <v>5</v>
      </c>
      <c r="F1844" s="275" t="str">
        <f>MID(Tabla3[[#This Row],[ID]],1,3)</f>
        <v>HT6</v>
      </c>
    </row>
    <row r="1845" spans="1:6">
      <c r="A1845" s="288">
        <f>'0.Datos Contacto'!$C$3</f>
        <v>4101</v>
      </c>
      <c r="B1845" s="289" t="s">
        <v>2548</v>
      </c>
      <c r="C1845"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45" s="291">
        <f>VLOOKUP(Tabla3[[#This Row],[ID]],Campos[],3,0)</f>
        <v>61</v>
      </c>
      <c r="E1845" s="291">
        <f>VLOOKUP(Tabla3[[#This Row],[ID]],Campos[],5,0)</f>
        <v>3</v>
      </c>
      <c r="F1845" s="292" t="str">
        <f>MID(Tabla3[[#This Row],[ID]],1,3)</f>
        <v>HT6</v>
      </c>
    </row>
    <row r="1846" spans="1:6">
      <c r="A1846" s="288">
        <f>'0.Datos Contacto'!$C$3</f>
        <v>4101</v>
      </c>
      <c r="B1846" s="289" t="s">
        <v>2549</v>
      </c>
      <c r="C1846"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X</v>
      </c>
      <c r="D1846" s="291">
        <f>VLOOKUP(Tabla3[[#This Row],[ID]],Campos[],3,0)</f>
        <v>61</v>
      </c>
      <c r="E1846" s="291">
        <f>VLOOKUP(Tabla3[[#This Row],[ID]],Campos[],5,0)</f>
        <v>4</v>
      </c>
      <c r="F1846" s="292" t="str">
        <f>MID(Tabla3[[#This Row],[ID]],1,3)</f>
        <v>HT6</v>
      </c>
    </row>
    <row r="1847" spans="1:6">
      <c r="A1847" s="274">
        <f>'0.Datos Contacto'!$C$3</f>
        <v>4101</v>
      </c>
      <c r="B1847" s="252" t="s">
        <v>2173</v>
      </c>
      <c r="C18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47" s="265">
        <f>VLOOKUP(Tabla3[[#This Row],[ID]],Campos[],3,0)</f>
        <v>61</v>
      </c>
      <c r="E1847" s="265">
        <f>VLOOKUP(Tabla3[[#This Row],[ID]],Campos[],5,0)</f>
        <v>5</v>
      </c>
      <c r="F1847" s="275" t="str">
        <f>MID(Tabla3[[#This Row],[ID]],1,3)</f>
        <v>HT6</v>
      </c>
    </row>
    <row r="1848" spans="1:6">
      <c r="A1848" s="288">
        <f>'0.Datos Contacto'!$C$3</f>
        <v>4101</v>
      </c>
      <c r="B1848" s="289" t="s">
        <v>2550</v>
      </c>
      <c r="C184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48" s="291">
        <f>VLOOKUP(Tabla3[[#This Row],[ID]],Campos[],3,0)</f>
        <v>62</v>
      </c>
      <c r="E1848" s="291">
        <f>VLOOKUP(Tabla3[[#This Row],[ID]],Campos[],5,0)</f>
        <v>3</v>
      </c>
      <c r="F1848" s="292" t="str">
        <f>MID(Tabla3[[#This Row],[ID]],1,3)</f>
        <v>HT6</v>
      </c>
    </row>
    <row r="1849" spans="1:6">
      <c r="A1849" s="288">
        <f>'0.Datos Contacto'!$C$3</f>
        <v>4101</v>
      </c>
      <c r="B1849" s="289" t="s">
        <v>2551</v>
      </c>
      <c r="C1849"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X</v>
      </c>
      <c r="D1849" s="291">
        <f>VLOOKUP(Tabla3[[#This Row],[ID]],Campos[],3,0)</f>
        <v>62</v>
      </c>
      <c r="E1849" s="291">
        <f>VLOOKUP(Tabla3[[#This Row],[ID]],Campos[],5,0)</f>
        <v>4</v>
      </c>
      <c r="F1849" s="292" t="str">
        <f>MID(Tabla3[[#This Row],[ID]],1,3)</f>
        <v>HT6</v>
      </c>
    </row>
    <row r="1850" spans="1:6">
      <c r="A1850" s="274">
        <f>'0.Datos Contacto'!$C$3</f>
        <v>4101</v>
      </c>
      <c r="B1850" s="252" t="s">
        <v>2174</v>
      </c>
      <c r="C18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0" s="265">
        <f>VLOOKUP(Tabla3[[#This Row],[ID]],Campos[],3,0)</f>
        <v>62</v>
      </c>
      <c r="E1850" s="265">
        <f>VLOOKUP(Tabla3[[#This Row],[ID]],Campos[],5,0)</f>
        <v>5</v>
      </c>
      <c r="F1850" s="275" t="str">
        <f>MID(Tabla3[[#This Row],[ID]],1,3)</f>
        <v>HT6</v>
      </c>
    </row>
    <row r="1851" spans="1:6">
      <c r="A1851" s="274">
        <f>'0.Datos Contacto'!$C$3</f>
        <v>4101</v>
      </c>
      <c r="B1851" s="252" t="s">
        <v>2175</v>
      </c>
      <c r="C18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1" s="265">
        <f>VLOOKUP(Tabla3[[#This Row],[ID]],Campos[],3,0)</f>
        <v>63</v>
      </c>
      <c r="E1851" s="265">
        <f>VLOOKUP(Tabla3[[#This Row],[ID]],Campos[],5,0)</f>
        <v>5</v>
      </c>
      <c r="F1851" s="275" t="str">
        <f>MID(Tabla3[[#This Row],[ID]],1,3)</f>
        <v>HT6</v>
      </c>
    </row>
    <row r="1852" spans="1:6">
      <c r="A1852" s="274">
        <f>'0.Datos Contacto'!$C$3</f>
        <v>4101</v>
      </c>
      <c r="B1852" s="252" t="s">
        <v>2176</v>
      </c>
      <c r="C18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2" s="265">
        <f>VLOOKUP(Tabla3[[#This Row],[ID]],Campos[],3,0)</f>
        <v>70</v>
      </c>
      <c r="E1852" s="265">
        <f>VLOOKUP(Tabla3[[#This Row],[ID]],Campos[],5,0)</f>
        <v>3</v>
      </c>
      <c r="F1852" s="275" t="str">
        <f>MID(Tabla3[[#This Row],[ID]],1,3)</f>
        <v>HT6</v>
      </c>
    </row>
    <row r="1853" spans="1:6">
      <c r="A1853" s="274">
        <f>'0.Datos Contacto'!$C$3</f>
        <v>4101</v>
      </c>
      <c r="B1853" s="252" t="s">
        <v>2177</v>
      </c>
      <c r="C18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3" s="265">
        <f>VLOOKUP(Tabla3[[#This Row],[ID]],Campos[],3,0)</f>
        <v>70</v>
      </c>
      <c r="E1853" s="265">
        <f>VLOOKUP(Tabla3[[#This Row],[ID]],Campos[],5,0)</f>
        <v>4</v>
      </c>
      <c r="F1853" s="275" t="str">
        <f>MID(Tabla3[[#This Row],[ID]],1,3)</f>
        <v>HT6</v>
      </c>
    </row>
    <row r="1854" spans="1:6">
      <c r="A1854" s="274">
        <f>'0.Datos Contacto'!$C$3</f>
        <v>4101</v>
      </c>
      <c r="B1854" s="252" t="s">
        <v>2178</v>
      </c>
      <c r="C18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4" s="265">
        <f>VLOOKUP(Tabla3[[#This Row],[ID]],Campos[],3,0)</f>
        <v>71</v>
      </c>
      <c r="E1854" s="265">
        <f>VLOOKUP(Tabla3[[#This Row],[ID]],Campos[],5,0)</f>
        <v>3</v>
      </c>
      <c r="F1854" s="275" t="str">
        <f>MID(Tabla3[[#This Row],[ID]],1,3)</f>
        <v>HT6</v>
      </c>
    </row>
    <row r="1855" spans="1:6">
      <c r="A1855" s="274">
        <f>'0.Datos Contacto'!$C$3</f>
        <v>4101</v>
      </c>
      <c r="B1855" s="252" t="s">
        <v>2179</v>
      </c>
      <c r="C18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5" s="265">
        <f>VLOOKUP(Tabla3[[#This Row],[ID]],Campos[],3,0)</f>
        <v>71</v>
      </c>
      <c r="E1855" s="265">
        <f>VLOOKUP(Tabla3[[#This Row],[ID]],Campos[],5,0)</f>
        <v>4</v>
      </c>
      <c r="F1855" s="275" t="str">
        <f>MID(Tabla3[[#This Row],[ID]],1,3)</f>
        <v>HT6</v>
      </c>
    </row>
    <row r="1856" spans="1:6">
      <c r="A1856" s="274">
        <f>'0.Datos Contacto'!$C$3</f>
        <v>4101</v>
      </c>
      <c r="B1856" s="252" t="s">
        <v>2180</v>
      </c>
      <c r="C18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6" s="265">
        <f>VLOOKUP(Tabla3[[#This Row],[ID]],Campos[],3,0)</f>
        <v>72</v>
      </c>
      <c r="E1856" s="265">
        <f>VLOOKUP(Tabla3[[#This Row],[ID]],Campos[],5,0)</f>
        <v>3</v>
      </c>
      <c r="F1856" s="275" t="str">
        <f>MID(Tabla3[[#This Row],[ID]],1,3)</f>
        <v>HT6</v>
      </c>
    </row>
    <row r="1857" spans="1:6">
      <c r="A1857" s="274">
        <f>'0.Datos Contacto'!$C$3</f>
        <v>4101</v>
      </c>
      <c r="B1857" s="252" t="s">
        <v>2181</v>
      </c>
      <c r="C18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7" s="265">
        <f>VLOOKUP(Tabla3[[#This Row],[ID]],Campos[],3,0)</f>
        <v>72</v>
      </c>
      <c r="E1857" s="265">
        <f>VLOOKUP(Tabla3[[#This Row],[ID]],Campos[],5,0)</f>
        <v>4</v>
      </c>
      <c r="F1857" s="275" t="str">
        <f>MID(Tabla3[[#This Row],[ID]],1,3)</f>
        <v>HT6</v>
      </c>
    </row>
    <row r="1858" spans="1:6">
      <c r="A1858" s="274">
        <f>'0.Datos Contacto'!$C$3</f>
        <v>4101</v>
      </c>
      <c r="B1858" s="252" t="s">
        <v>2182</v>
      </c>
      <c r="C18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8" s="265">
        <f>VLOOKUP(Tabla3[[#This Row],[ID]],Campos[],3,0)</f>
        <v>73</v>
      </c>
      <c r="E1858" s="265">
        <f>VLOOKUP(Tabla3[[#This Row],[ID]],Campos[],5,0)</f>
        <v>3</v>
      </c>
      <c r="F1858" s="275" t="str">
        <f>MID(Tabla3[[#This Row],[ID]],1,3)</f>
        <v>HT6</v>
      </c>
    </row>
    <row r="1859" spans="1:6">
      <c r="A1859" s="274">
        <f>'0.Datos Contacto'!$C$3</f>
        <v>4101</v>
      </c>
      <c r="B1859" s="252" t="s">
        <v>2183</v>
      </c>
      <c r="C18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59" s="265">
        <f>VLOOKUP(Tabla3[[#This Row],[ID]],Campos[],3,0)</f>
        <v>73</v>
      </c>
      <c r="E1859" s="265">
        <f>VLOOKUP(Tabla3[[#This Row],[ID]],Campos[],5,0)</f>
        <v>4</v>
      </c>
      <c r="F1859" s="275" t="str">
        <f>MID(Tabla3[[#This Row],[ID]],1,3)</f>
        <v>HT6</v>
      </c>
    </row>
    <row r="1860" spans="1:6">
      <c r="A1860" s="274">
        <f>'0.Datos Contacto'!$C$3</f>
        <v>4101</v>
      </c>
      <c r="B1860" s="252" t="s">
        <v>2184</v>
      </c>
      <c r="C18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0" s="265">
        <f>VLOOKUP(Tabla3[[#This Row],[ID]],Campos[],3,0)</f>
        <v>74</v>
      </c>
      <c r="E1860" s="265">
        <f>VLOOKUP(Tabla3[[#This Row],[ID]],Campos[],5,0)</f>
        <v>3</v>
      </c>
      <c r="F1860" s="275" t="str">
        <f>MID(Tabla3[[#This Row],[ID]],1,3)</f>
        <v>HT6</v>
      </c>
    </row>
    <row r="1861" spans="1:6">
      <c r="A1861" s="274">
        <f>'0.Datos Contacto'!$C$3</f>
        <v>4101</v>
      </c>
      <c r="B1861" s="252" t="s">
        <v>2185</v>
      </c>
      <c r="C18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1" s="265">
        <f>VLOOKUP(Tabla3[[#This Row],[ID]],Campos[],3,0)</f>
        <v>74</v>
      </c>
      <c r="E1861" s="265">
        <f>VLOOKUP(Tabla3[[#This Row],[ID]],Campos[],5,0)</f>
        <v>4</v>
      </c>
      <c r="F1861" s="275" t="str">
        <f>MID(Tabla3[[#This Row],[ID]],1,3)</f>
        <v>HT6</v>
      </c>
    </row>
    <row r="1862" spans="1:6">
      <c r="A1862" s="274">
        <f>'0.Datos Contacto'!$C$3</f>
        <v>4101</v>
      </c>
      <c r="B1862" s="252" t="s">
        <v>2186</v>
      </c>
      <c r="C18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2" s="265">
        <f>VLOOKUP(Tabla3[[#This Row],[ID]],Campos[],3,0)</f>
        <v>75</v>
      </c>
      <c r="E1862" s="265">
        <f>VLOOKUP(Tabla3[[#This Row],[ID]],Campos[],5,0)</f>
        <v>3</v>
      </c>
      <c r="F1862" s="275" t="str">
        <f>MID(Tabla3[[#This Row],[ID]],1,3)</f>
        <v>HT6</v>
      </c>
    </row>
    <row r="1863" spans="1:6">
      <c r="A1863" s="274">
        <f>'0.Datos Contacto'!$C$3</f>
        <v>4101</v>
      </c>
      <c r="B1863" s="252" t="s">
        <v>2187</v>
      </c>
      <c r="C18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3" s="265">
        <f>VLOOKUP(Tabla3[[#This Row],[ID]],Campos[],3,0)</f>
        <v>75</v>
      </c>
      <c r="E1863" s="265">
        <f>VLOOKUP(Tabla3[[#This Row],[ID]],Campos[],5,0)</f>
        <v>4</v>
      </c>
      <c r="F1863" s="275" t="str">
        <f>MID(Tabla3[[#This Row],[ID]],1,3)</f>
        <v>HT6</v>
      </c>
    </row>
    <row r="1864" spans="1:6">
      <c r="A1864" s="274">
        <f>'0.Datos Contacto'!$C$3</f>
        <v>4101</v>
      </c>
      <c r="B1864" s="252" t="s">
        <v>2188</v>
      </c>
      <c r="C18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4" s="265">
        <f>VLOOKUP(Tabla3[[#This Row],[ID]],Campos[],3,0)</f>
        <v>76</v>
      </c>
      <c r="E1864" s="265">
        <f>VLOOKUP(Tabla3[[#This Row],[ID]],Campos[],5,0)</f>
        <v>3</v>
      </c>
      <c r="F1864" s="275" t="str">
        <f>MID(Tabla3[[#This Row],[ID]],1,3)</f>
        <v>HT6</v>
      </c>
    </row>
    <row r="1865" spans="1:6">
      <c r="A1865" s="274">
        <f>'0.Datos Contacto'!$C$3</f>
        <v>4101</v>
      </c>
      <c r="B1865" s="252" t="s">
        <v>2189</v>
      </c>
      <c r="C18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5" s="265">
        <f>VLOOKUP(Tabla3[[#This Row],[ID]],Campos[],3,0)</f>
        <v>76</v>
      </c>
      <c r="E1865" s="265">
        <f>VLOOKUP(Tabla3[[#This Row],[ID]],Campos[],5,0)</f>
        <v>4</v>
      </c>
      <c r="F1865" s="275" t="str">
        <f>MID(Tabla3[[#This Row],[ID]],1,3)</f>
        <v>HT6</v>
      </c>
    </row>
    <row r="1866" spans="1:6">
      <c r="A1866" s="274">
        <f>'0.Datos Contacto'!$C$3</f>
        <v>4101</v>
      </c>
      <c r="B1866" s="252" t="s">
        <v>2190</v>
      </c>
      <c r="C18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6" s="265">
        <f>VLOOKUP(Tabla3[[#This Row],[ID]],Campos[],3,0)</f>
        <v>77</v>
      </c>
      <c r="E1866" s="265">
        <f>VLOOKUP(Tabla3[[#This Row],[ID]],Campos[],5,0)</f>
        <v>3</v>
      </c>
      <c r="F1866" s="275" t="str">
        <f>MID(Tabla3[[#This Row],[ID]],1,3)</f>
        <v>HT6</v>
      </c>
    </row>
    <row r="1867" spans="1:6">
      <c r="A1867" s="274">
        <f>'0.Datos Contacto'!$C$3</f>
        <v>4101</v>
      </c>
      <c r="B1867" s="252" t="s">
        <v>2191</v>
      </c>
      <c r="C18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7" s="265">
        <f>VLOOKUP(Tabla3[[#This Row],[ID]],Campos[],3,0)</f>
        <v>82</v>
      </c>
      <c r="E1867" s="265">
        <f>VLOOKUP(Tabla3[[#This Row],[ID]],Campos[],5,0)</f>
        <v>3</v>
      </c>
      <c r="F1867" s="275" t="str">
        <f>MID(Tabla3[[#This Row],[ID]],1,3)</f>
        <v>HT6</v>
      </c>
    </row>
    <row r="1868" spans="1:6">
      <c r="A1868" s="274">
        <f>'0.Datos Contacto'!$C$3</f>
        <v>4101</v>
      </c>
      <c r="B1868" s="252" t="s">
        <v>2192</v>
      </c>
      <c r="C18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8" s="265">
        <f>VLOOKUP(Tabla3[[#This Row],[ID]],Campos[],3,0)</f>
        <v>82</v>
      </c>
      <c r="E1868" s="265">
        <f>VLOOKUP(Tabla3[[#This Row],[ID]],Campos[],5,0)</f>
        <v>4</v>
      </c>
      <c r="F1868" s="275" t="str">
        <f>MID(Tabla3[[#This Row],[ID]],1,3)</f>
        <v>HT6</v>
      </c>
    </row>
    <row r="1869" spans="1:6">
      <c r="A1869" s="274">
        <f>'0.Datos Contacto'!$C$3</f>
        <v>4101</v>
      </c>
      <c r="B1869" s="252" t="s">
        <v>2193</v>
      </c>
      <c r="C18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69" s="265">
        <f>VLOOKUP(Tabla3[[#This Row],[ID]],Campos[],3,0)</f>
        <v>83</v>
      </c>
      <c r="E1869" s="265">
        <f>VLOOKUP(Tabla3[[#This Row],[ID]],Campos[],5,0)</f>
        <v>3</v>
      </c>
      <c r="F1869" s="275" t="str">
        <f>MID(Tabla3[[#This Row],[ID]],1,3)</f>
        <v>HT6</v>
      </c>
    </row>
    <row r="1870" spans="1:6">
      <c r="A1870" s="274">
        <f>'0.Datos Contacto'!$C$3</f>
        <v>4101</v>
      </c>
      <c r="B1870" s="252" t="s">
        <v>2194</v>
      </c>
      <c r="C18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0" s="265">
        <f>VLOOKUP(Tabla3[[#This Row],[ID]],Campos[],3,0)</f>
        <v>83</v>
      </c>
      <c r="E1870" s="265">
        <f>VLOOKUP(Tabla3[[#This Row],[ID]],Campos[],5,0)</f>
        <v>4</v>
      </c>
      <c r="F1870" s="275" t="str">
        <f>MID(Tabla3[[#This Row],[ID]],1,3)</f>
        <v>HT6</v>
      </c>
    </row>
    <row r="1871" spans="1:6">
      <c r="A1871" s="274">
        <f>'0.Datos Contacto'!$C$3</f>
        <v>4101</v>
      </c>
      <c r="B1871" s="252" t="s">
        <v>2195</v>
      </c>
      <c r="C18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1" s="265">
        <f>VLOOKUP(Tabla3[[#This Row],[ID]],Campos[],3,0)</f>
        <v>84</v>
      </c>
      <c r="E1871" s="265">
        <f>VLOOKUP(Tabla3[[#This Row],[ID]],Campos[],5,0)</f>
        <v>3</v>
      </c>
      <c r="F1871" s="275" t="str">
        <f>MID(Tabla3[[#This Row],[ID]],1,3)</f>
        <v>HT6</v>
      </c>
    </row>
    <row r="1872" spans="1:6">
      <c r="A1872" s="274">
        <f>'0.Datos Contacto'!$C$3</f>
        <v>4101</v>
      </c>
      <c r="B1872" s="252" t="s">
        <v>2196</v>
      </c>
      <c r="C18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2" s="265">
        <f>VLOOKUP(Tabla3[[#This Row],[ID]],Campos[],3,0)</f>
        <v>84</v>
      </c>
      <c r="E1872" s="265">
        <f>VLOOKUP(Tabla3[[#This Row],[ID]],Campos[],5,0)</f>
        <v>4</v>
      </c>
      <c r="F1872" s="275" t="str">
        <f>MID(Tabla3[[#This Row],[ID]],1,3)</f>
        <v>HT6</v>
      </c>
    </row>
    <row r="1873" spans="1:6">
      <c r="A1873" s="274">
        <f>'0.Datos Contacto'!$C$3</f>
        <v>4101</v>
      </c>
      <c r="B1873" s="252" t="s">
        <v>2197</v>
      </c>
      <c r="C18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3" s="265">
        <f>VLOOKUP(Tabla3[[#This Row],[ID]],Campos[],3,0)</f>
        <v>85</v>
      </c>
      <c r="E1873" s="265">
        <f>VLOOKUP(Tabla3[[#This Row],[ID]],Campos[],5,0)</f>
        <v>3</v>
      </c>
      <c r="F1873" s="275" t="str">
        <f>MID(Tabla3[[#This Row],[ID]],1,3)</f>
        <v>HT6</v>
      </c>
    </row>
    <row r="1874" spans="1:6">
      <c r="A1874" s="274">
        <f>'0.Datos Contacto'!$C$3</f>
        <v>4101</v>
      </c>
      <c r="B1874" s="252" t="s">
        <v>2198</v>
      </c>
      <c r="C18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4" s="265">
        <f>VLOOKUP(Tabla3[[#This Row],[ID]],Campos[],3,0)</f>
        <v>85</v>
      </c>
      <c r="E1874" s="265">
        <f>VLOOKUP(Tabla3[[#This Row],[ID]],Campos[],5,0)</f>
        <v>4</v>
      </c>
      <c r="F1874" s="275" t="str">
        <f>MID(Tabla3[[#This Row],[ID]],1,3)</f>
        <v>HT6</v>
      </c>
    </row>
    <row r="1875" spans="1:6">
      <c r="A1875" s="274">
        <f>'0.Datos Contacto'!$C$3</f>
        <v>4101</v>
      </c>
      <c r="B1875" s="252" t="s">
        <v>2199</v>
      </c>
      <c r="C18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5" s="265">
        <f>VLOOKUP(Tabla3[[#This Row],[ID]],Campos[],3,0)</f>
        <v>86</v>
      </c>
      <c r="E1875" s="265">
        <f>VLOOKUP(Tabla3[[#This Row],[ID]],Campos[],5,0)</f>
        <v>3</v>
      </c>
      <c r="F1875" s="275" t="str">
        <f>MID(Tabla3[[#This Row],[ID]],1,3)</f>
        <v>HT6</v>
      </c>
    </row>
    <row r="1876" spans="1:6">
      <c r="A1876" s="274">
        <f>'0.Datos Contacto'!$C$3</f>
        <v>4101</v>
      </c>
      <c r="B1876" s="252" t="s">
        <v>2200</v>
      </c>
      <c r="C18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6" s="265">
        <f>VLOOKUP(Tabla3[[#This Row],[ID]],Campos[],3,0)</f>
        <v>86</v>
      </c>
      <c r="E1876" s="265">
        <f>VLOOKUP(Tabla3[[#This Row],[ID]],Campos[],5,0)</f>
        <v>4</v>
      </c>
      <c r="F1876" s="275" t="str">
        <f>MID(Tabla3[[#This Row],[ID]],1,3)</f>
        <v>HT6</v>
      </c>
    </row>
    <row r="1877" spans="1:6">
      <c r="A1877" s="274">
        <f>'0.Datos Contacto'!$C$3</f>
        <v>4101</v>
      </c>
      <c r="B1877" s="252" t="s">
        <v>2201</v>
      </c>
      <c r="C18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7" s="265">
        <f>VLOOKUP(Tabla3[[#This Row],[ID]],Campos[],3,0)</f>
        <v>87</v>
      </c>
      <c r="E1877" s="265">
        <f>VLOOKUP(Tabla3[[#This Row],[ID]],Campos[],5,0)</f>
        <v>3</v>
      </c>
      <c r="F1877" s="275" t="str">
        <f>MID(Tabla3[[#This Row],[ID]],1,3)</f>
        <v>HT6</v>
      </c>
    </row>
    <row r="1878" spans="1:6">
      <c r="A1878" s="274">
        <f>'0.Datos Contacto'!$C$3</f>
        <v>4101</v>
      </c>
      <c r="B1878" s="252" t="s">
        <v>2202</v>
      </c>
      <c r="C18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8" s="265">
        <f>VLOOKUP(Tabla3[[#This Row],[ID]],Campos[],3,0)</f>
        <v>87</v>
      </c>
      <c r="E1878" s="265">
        <f>VLOOKUP(Tabla3[[#This Row],[ID]],Campos[],5,0)</f>
        <v>4</v>
      </c>
      <c r="F1878" s="275" t="str">
        <f>MID(Tabla3[[#This Row],[ID]],1,3)</f>
        <v>HT6</v>
      </c>
    </row>
    <row r="1879" spans="1:6">
      <c r="A1879" s="274">
        <f>'0.Datos Contacto'!$C$3</f>
        <v>4101</v>
      </c>
      <c r="B1879" s="252" t="s">
        <v>2203</v>
      </c>
      <c r="C18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79" s="265">
        <f>VLOOKUP(Tabla3[[#This Row],[ID]],Campos[],3,0)</f>
        <v>88</v>
      </c>
      <c r="E1879" s="265">
        <f>VLOOKUP(Tabla3[[#This Row],[ID]],Campos[],5,0)</f>
        <v>3</v>
      </c>
      <c r="F1879" s="275" t="str">
        <f>MID(Tabla3[[#This Row],[ID]],1,3)</f>
        <v>HT6</v>
      </c>
    </row>
    <row r="1880" spans="1:6">
      <c r="A1880" s="274">
        <f>'0.Datos Contacto'!$C$3</f>
        <v>4101</v>
      </c>
      <c r="B1880" s="252" t="s">
        <v>2204</v>
      </c>
      <c r="C18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1456896125</v>
      </c>
      <c r="D1880" s="265">
        <f>VLOOKUP(Tabla3[[#This Row],[ID]],Campos[],3,0)</f>
        <v>93</v>
      </c>
      <c r="E1880" s="265">
        <f>VLOOKUP(Tabla3[[#This Row],[ID]],Campos[],5,0)</f>
        <v>3</v>
      </c>
      <c r="F1880" s="275" t="str">
        <f>MID(Tabla3[[#This Row],[ID]],1,3)</f>
        <v>HT6</v>
      </c>
    </row>
    <row r="1881" spans="1:6">
      <c r="A1881" s="274">
        <f>'0.Datos Contacto'!$C$3</f>
        <v>4101</v>
      </c>
      <c r="B1881" s="252" t="s">
        <v>2205</v>
      </c>
      <c r="C1881"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Restablecimiento de derecho laboral  para que a los demandantes les paguen la nivelación salarial al personal administrativo del INTEP de conformidad con lo dispuesto en el Decreto 1837 del 18 de diciembre del 2015 del Departamento del Valle</v>
      </c>
      <c r="D1881" s="265">
        <f>VLOOKUP(Tabla3[[#This Row],[ID]],Campos[],3,0)</f>
        <v>93</v>
      </c>
      <c r="E1881" s="265">
        <f>VLOOKUP(Tabla3[[#This Row],[ID]],Campos[],5,0)</f>
        <v>4</v>
      </c>
      <c r="F1881" s="275" t="str">
        <f>MID(Tabla3[[#This Row],[ID]],1,3)</f>
        <v>HT6</v>
      </c>
    </row>
    <row r="1882" spans="1:6">
      <c r="A1882" s="274">
        <f>'0.Datos Contacto'!$C$3</f>
        <v>4101</v>
      </c>
      <c r="B1882" s="252" t="s">
        <v>2206</v>
      </c>
      <c r="C18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3329663150</v>
      </c>
      <c r="D1882" s="265">
        <f>VLOOKUP(Tabla3[[#This Row],[ID]],Campos[],3,0)</f>
        <v>94</v>
      </c>
      <c r="E1882" s="265">
        <f>VLOOKUP(Tabla3[[#This Row],[ID]],Campos[],5,0)</f>
        <v>3</v>
      </c>
      <c r="F1882" s="275" t="str">
        <f>MID(Tabla3[[#This Row],[ID]],1,3)</f>
        <v>HT6</v>
      </c>
    </row>
    <row r="1883" spans="1:6">
      <c r="A1883" s="274">
        <f>'0.Datos Contacto'!$C$3</f>
        <v>4101</v>
      </c>
      <c r="B1883" s="252" t="s">
        <v>2207</v>
      </c>
      <c r="C1883"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Restablecimiento de derecho laboral  para que a los demandantes les paguen la nivelación salarial al personal administrativo del INTEP de conformidad con lo dispuesto en el Decreto 1837 del 18 de diciembre del 2015 del Departamento del Valle</v>
      </c>
      <c r="D1883" s="265">
        <f>VLOOKUP(Tabla3[[#This Row],[ID]],Campos[],3,0)</f>
        <v>94</v>
      </c>
      <c r="E1883" s="265">
        <f>VLOOKUP(Tabla3[[#This Row],[ID]],Campos[],5,0)</f>
        <v>4</v>
      </c>
      <c r="F1883" s="275" t="str">
        <f>MID(Tabla3[[#This Row],[ID]],1,3)</f>
        <v>HT6</v>
      </c>
    </row>
    <row r="1884" spans="1:6">
      <c r="A1884" s="274">
        <f>'0.Datos Contacto'!$C$3</f>
        <v>4101</v>
      </c>
      <c r="B1884" s="252" t="s">
        <v>2208</v>
      </c>
      <c r="C18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41295527</v>
      </c>
      <c r="D1884" s="265">
        <f>VLOOKUP(Tabla3[[#This Row],[ID]],Campos[],3,0)</f>
        <v>95</v>
      </c>
      <c r="E1884" s="265">
        <f>VLOOKUP(Tabla3[[#This Row],[ID]],Campos[],5,0)</f>
        <v>3</v>
      </c>
      <c r="F1884" s="275" t="str">
        <f>MID(Tabla3[[#This Row],[ID]],1,3)</f>
        <v>HT6</v>
      </c>
    </row>
    <row r="1885" spans="1:6">
      <c r="A1885" s="274">
        <f>'0.Datos Contacto'!$C$3</f>
        <v>4101</v>
      </c>
      <c r="B1885" s="252" t="s">
        <v>2209</v>
      </c>
      <c r="C1885"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Accidente de tránsito del 15 de septiembre del 2017 en la vía La Paila-Armenia, ocasionado por el vehículo oficial del INTEP de placas OCI-719, en el que perdió la vida el señor Luis Enrique Bravo Guzmán.
El vehículo del INTEP era conducido por el señor Rodrigo Salazar Toro CC 16.548.139</v>
      </c>
      <c r="D1885" s="265">
        <f>VLOOKUP(Tabla3[[#This Row],[ID]],Campos[],3,0)</f>
        <v>95</v>
      </c>
      <c r="E1885" s="265">
        <f>VLOOKUP(Tabla3[[#This Row],[ID]],Campos[],5,0)</f>
        <v>4</v>
      </c>
      <c r="F1885" s="275" t="str">
        <f>MID(Tabla3[[#This Row],[ID]],1,3)</f>
        <v>HT6</v>
      </c>
    </row>
    <row r="1886" spans="1:6">
      <c r="A1886" s="274">
        <f>'0.Datos Contacto'!$C$3</f>
        <v>4101</v>
      </c>
      <c r="B1886" s="252" t="s">
        <v>2210</v>
      </c>
      <c r="C18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86" s="265">
        <f>VLOOKUP(Tabla3[[#This Row],[ID]],Campos[],3,0)</f>
        <v>96</v>
      </c>
      <c r="E1886" s="265">
        <f>VLOOKUP(Tabla3[[#This Row],[ID]],Campos[],5,0)</f>
        <v>3</v>
      </c>
      <c r="F1886" s="275" t="str">
        <f>MID(Tabla3[[#This Row],[ID]],1,3)</f>
        <v>HT6</v>
      </c>
    </row>
    <row r="1887" spans="1:6">
      <c r="A1887" s="274">
        <f>'0.Datos Contacto'!$C$3</f>
        <v>4101</v>
      </c>
      <c r="B1887" s="252" t="s">
        <v>2211</v>
      </c>
      <c r="C18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87" s="265">
        <f>VLOOKUP(Tabla3[[#This Row],[ID]],Campos[],3,0)</f>
        <v>96</v>
      </c>
      <c r="E1887" s="265">
        <f>VLOOKUP(Tabla3[[#This Row],[ID]],Campos[],5,0)</f>
        <v>4</v>
      </c>
      <c r="F1887" s="275" t="str">
        <f>MID(Tabla3[[#This Row],[ID]],1,3)</f>
        <v>HT6</v>
      </c>
    </row>
    <row r="1888" spans="1:6">
      <c r="A1888" s="274">
        <f>'0.Datos Contacto'!$C$3</f>
        <v>4101</v>
      </c>
      <c r="B1888" s="252" t="s">
        <v>2212</v>
      </c>
      <c r="C18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88" s="265">
        <f>VLOOKUP(Tabla3[[#This Row],[ID]],Campos[],3,0)</f>
        <v>97</v>
      </c>
      <c r="E1888" s="265">
        <f>VLOOKUP(Tabla3[[#This Row],[ID]],Campos[],5,0)</f>
        <v>3</v>
      </c>
      <c r="F1888" s="275" t="str">
        <f>MID(Tabla3[[#This Row],[ID]],1,3)</f>
        <v>HT6</v>
      </c>
    </row>
    <row r="1889" spans="1:6">
      <c r="A1889" s="274">
        <f>'0.Datos Contacto'!$C$3</f>
        <v>4101</v>
      </c>
      <c r="B1889" s="252" t="s">
        <v>2213</v>
      </c>
      <c r="C18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89" s="265">
        <f>VLOOKUP(Tabla3[[#This Row],[ID]],Campos[],3,0)</f>
        <v>97</v>
      </c>
      <c r="E1889" s="265">
        <f>VLOOKUP(Tabla3[[#This Row],[ID]],Campos[],5,0)</f>
        <v>4</v>
      </c>
      <c r="F1889" s="275" t="str">
        <f>MID(Tabla3[[#This Row],[ID]],1,3)</f>
        <v>HT6</v>
      </c>
    </row>
    <row r="1890" spans="1:6">
      <c r="A1890" s="274">
        <f>'0.Datos Contacto'!$C$3</f>
        <v>4101</v>
      </c>
      <c r="B1890" s="252" t="s">
        <v>2214</v>
      </c>
      <c r="C18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0" s="265">
        <f>VLOOKUP(Tabla3[[#This Row],[ID]],Campos[],3,0)</f>
        <v>98</v>
      </c>
      <c r="E1890" s="265">
        <f>VLOOKUP(Tabla3[[#This Row],[ID]],Campos[],5,0)</f>
        <v>3</v>
      </c>
      <c r="F1890" s="275" t="str">
        <f>MID(Tabla3[[#This Row],[ID]],1,3)</f>
        <v>HT6</v>
      </c>
    </row>
    <row r="1891" spans="1:6">
      <c r="A1891" s="274">
        <f>'0.Datos Contacto'!$C$3</f>
        <v>4101</v>
      </c>
      <c r="B1891" s="252" t="s">
        <v>2215</v>
      </c>
      <c r="C18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1" s="265">
        <f>VLOOKUP(Tabla3[[#This Row],[ID]],Campos[],3,0)</f>
        <v>98</v>
      </c>
      <c r="E1891" s="265">
        <f>VLOOKUP(Tabla3[[#This Row],[ID]],Campos[],5,0)</f>
        <v>4</v>
      </c>
      <c r="F1891" s="275" t="str">
        <f>MID(Tabla3[[#This Row],[ID]],1,3)</f>
        <v>HT6</v>
      </c>
    </row>
    <row r="1892" spans="1:6">
      <c r="A1892" s="274">
        <f>'0.Datos Contacto'!$C$3</f>
        <v>4101</v>
      </c>
      <c r="B1892" s="252" t="s">
        <v>2216</v>
      </c>
      <c r="C18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2" s="265">
        <f>VLOOKUP(Tabla3[[#This Row],[ID]],Campos[],3,0)</f>
        <v>99</v>
      </c>
      <c r="E1892" s="265">
        <f>VLOOKUP(Tabla3[[#This Row],[ID]],Campos[],5,0)</f>
        <v>3</v>
      </c>
      <c r="F1892" s="275" t="str">
        <f>MID(Tabla3[[#This Row],[ID]],1,3)</f>
        <v>HT6</v>
      </c>
    </row>
    <row r="1893" spans="1:6">
      <c r="A1893" s="274">
        <f>'0.Datos Contacto'!$C$3</f>
        <v>4101</v>
      </c>
      <c r="B1893" s="252" t="s">
        <v>2217</v>
      </c>
      <c r="C18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3" s="265">
        <f>VLOOKUP(Tabla3[[#This Row],[ID]],Campos[],3,0)</f>
        <v>99</v>
      </c>
      <c r="E1893" s="265">
        <f>VLOOKUP(Tabla3[[#This Row],[ID]],Campos[],5,0)</f>
        <v>4</v>
      </c>
      <c r="F1893" s="275" t="str">
        <f>MID(Tabla3[[#This Row],[ID]],1,3)</f>
        <v>HT6</v>
      </c>
    </row>
    <row r="1894" spans="1:6">
      <c r="A1894" s="274">
        <f>'0.Datos Contacto'!$C$3</f>
        <v>4101</v>
      </c>
      <c r="B1894" s="252" t="s">
        <v>2218</v>
      </c>
      <c r="C18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4827854802</v>
      </c>
      <c r="D1894" s="265">
        <f>VLOOKUP(Tabla3[[#This Row],[ID]],Campos[],3,0)</f>
        <v>100</v>
      </c>
      <c r="E1894" s="265">
        <f>VLOOKUP(Tabla3[[#This Row],[ID]],Campos[],5,0)</f>
        <v>3</v>
      </c>
      <c r="F1894" s="275" t="str">
        <f>MID(Tabla3[[#This Row],[ID]],1,3)</f>
        <v>HT6</v>
      </c>
    </row>
    <row r="1895" spans="1:6">
      <c r="A1895" s="274">
        <f>'0.Datos Contacto'!$C$3</f>
        <v>4101</v>
      </c>
      <c r="B1895" s="252" t="s">
        <v>2219</v>
      </c>
      <c r="C18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5" s="265">
        <f>VLOOKUP(Tabla3[[#This Row],[ID]],Campos[],3,0)</f>
        <v>105</v>
      </c>
      <c r="E1895" s="265">
        <f>VLOOKUP(Tabla3[[#This Row],[ID]],Campos[],5,0)</f>
        <v>3</v>
      </c>
      <c r="F1895" s="275" t="str">
        <f>MID(Tabla3[[#This Row],[ID]],1,3)</f>
        <v>HT6</v>
      </c>
    </row>
    <row r="1896" spans="1:6">
      <c r="A1896" s="274">
        <f>'0.Datos Contacto'!$C$3</f>
        <v>4101</v>
      </c>
      <c r="B1896" s="252" t="s">
        <v>2220</v>
      </c>
      <c r="C18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6" s="265">
        <f>VLOOKUP(Tabla3[[#This Row],[ID]],Campos[],3,0)</f>
        <v>105</v>
      </c>
      <c r="E1896" s="265">
        <f>VLOOKUP(Tabla3[[#This Row],[ID]],Campos[],5,0)</f>
        <v>4</v>
      </c>
      <c r="F1896" s="275" t="str">
        <f>MID(Tabla3[[#This Row],[ID]],1,3)</f>
        <v>HT6</v>
      </c>
    </row>
    <row r="1897" spans="1:6">
      <c r="A1897" s="274">
        <f>'0.Datos Contacto'!$C$3</f>
        <v>4101</v>
      </c>
      <c r="B1897" s="252" t="s">
        <v>2221</v>
      </c>
      <c r="C18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7" s="265">
        <f>VLOOKUP(Tabla3[[#This Row],[ID]],Campos[],3,0)</f>
        <v>105</v>
      </c>
      <c r="E1897" s="265">
        <f>VLOOKUP(Tabla3[[#This Row],[ID]],Campos[],5,0)</f>
        <v>5</v>
      </c>
      <c r="F1897" s="275" t="str">
        <f>MID(Tabla3[[#This Row],[ID]],1,3)</f>
        <v>HT6</v>
      </c>
    </row>
    <row r="1898" spans="1:6">
      <c r="A1898" s="274">
        <f>'0.Datos Contacto'!$C$3</f>
        <v>4101</v>
      </c>
      <c r="B1898" s="252" t="s">
        <v>2222</v>
      </c>
      <c r="C18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8" s="265">
        <f>VLOOKUP(Tabla3[[#This Row],[ID]],Campos[],3,0)</f>
        <v>106</v>
      </c>
      <c r="E1898" s="265">
        <f>VLOOKUP(Tabla3[[#This Row],[ID]],Campos[],5,0)</f>
        <v>3</v>
      </c>
      <c r="F1898" s="275" t="str">
        <f>MID(Tabla3[[#This Row],[ID]],1,3)</f>
        <v>HT6</v>
      </c>
    </row>
    <row r="1899" spans="1:6">
      <c r="A1899" s="274">
        <f>'0.Datos Contacto'!$C$3</f>
        <v>4101</v>
      </c>
      <c r="B1899" s="252" t="s">
        <v>2223</v>
      </c>
      <c r="C18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899" s="265">
        <f>VLOOKUP(Tabla3[[#This Row],[ID]],Campos[],3,0)</f>
        <v>106</v>
      </c>
      <c r="E1899" s="265">
        <f>VLOOKUP(Tabla3[[#This Row],[ID]],Campos[],5,0)</f>
        <v>4</v>
      </c>
      <c r="F1899" s="275" t="str">
        <f>MID(Tabla3[[#This Row],[ID]],1,3)</f>
        <v>HT6</v>
      </c>
    </row>
    <row r="1900" spans="1:6">
      <c r="A1900" s="274">
        <f>'0.Datos Contacto'!$C$3</f>
        <v>4101</v>
      </c>
      <c r="B1900" s="252" t="s">
        <v>2224</v>
      </c>
      <c r="C19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0" s="265">
        <f>VLOOKUP(Tabla3[[#This Row],[ID]],Campos[],3,0)</f>
        <v>106</v>
      </c>
      <c r="E1900" s="265">
        <f>VLOOKUP(Tabla3[[#This Row],[ID]],Campos[],5,0)</f>
        <v>5</v>
      </c>
      <c r="F1900" s="275" t="str">
        <f>MID(Tabla3[[#This Row],[ID]],1,3)</f>
        <v>HT6</v>
      </c>
    </row>
    <row r="1901" spans="1:6">
      <c r="A1901" s="274">
        <f>'0.Datos Contacto'!$C$3</f>
        <v>4101</v>
      </c>
      <c r="B1901" s="252" t="s">
        <v>2225</v>
      </c>
      <c r="C19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1" s="265">
        <f>VLOOKUP(Tabla3[[#This Row],[ID]],Campos[],3,0)</f>
        <v>107</v>
      </c>
      <c r="E1901" s="265">
        <f>VLOOKUP(Tabla3[[#This Row],[ID]],Campos[],5,0)</f>
        <v>3</v>
      </c>
      <c r="F1901" s="275" t="str">
        <f>MID(Tabla3[[#This Row],[ID]],1,3)</f>
        <v>HT6</v>
      </c>
    </row>
    <row r="1902" spans="1:6">
      <c r="A1902" s="274">
        <f>'0.Datos Contacto'!$C$3</f>
        <v>4101</v>
      </c>
      <c r="B1902" s="252" t="s">
        <v>2226</v>
      </c>
      <c r="C19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2" s="265">
        <f>VLOOKUP(Tabla3[[#This Row],[ID]],Campos[],3,0)</f>
        <v>107</v>
      </c>
      <c r="E1902" s="265">
        <f>VLOOKUP(Tabla3[[#This Row],[ID]],Campos[],5,0)</f>
        <v>4</v>
      </c>
      <c r="F1902" s="275" t="str">
        <f>MID(Tabla3[[#This Row],[ID]],1,3)</f>
        <v>HT6</v>
      </c>
    </row>
    <row r="1903" spans="1:6">
      <c r="A1903" s="274">
        <f>'0.Datos Contacto'!$C$3</f>
        <v>4101</v>
      </c>
      <c r="B1903" s="252" t="s">
        <v>2227</v>
      </c>
      <c r="C19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3" s="265">
        <f>VLOOKUP(Tabla3[[#This Row],[ID]],Campos[],3,0)</f>
        <v>107</v>
      </c>
      <c r="E1903" s="265">
        <f>VLOOKUP(Tabla3[[#This Row],[ID]],Campos[],5,0)</f>
        <v>5</v>
      </c>
      <c r="F1903" s="275" t="str">
        <f>MID(Tabla3[[#This Row],[ID]],1,3)</f>
        <v>HT6</v>
      </c>
    </row>
    <row r="1904" spans="1:6">
      <c r="A1904" s="274">
        <f>'0.Datos Contacto'!$C$3</f>
        <v>4101</v>
      </c>
      <c r="B1904" s="252" t="s">
        <v>2228</v>
      </c>
      <c r="C190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4" s="265">
        <f>VLOOKUP(Tabla3[[#This Row],[ID]],Campos[],3,0)</f>
        <v>108</v>
      </c>
      <c r="E1904" s="265">
        <f>VLOOKUP(Tabla3[[#This Row],[ID]],Campos[],5,0)</f>
        <v>3</v>
      </c>
      <c r="F1904" s="275" t="str">
        <f>MID(Tabla3[[#This Row],[ID]],1,3)</f>
        <v>HT6</v>
      </c>
    </row>
    <row r="1905" spans="1:6">
      <c r="A1905" s="274">
        <f>'0.Datos Contacto'!$C$3</f>
        <v>4101</v>
      </c>
      <c r="B1905" s="252" t="s">
        <v>2229</v>
      </c>
      <c r="C19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5" s="265">
        <f>VLOOKUP(Tabla3[[#This Row],[ID]],Campos[],3,0)</f>
        <v>108</v>
      </c>
      <c r="E1905" s="265">
        <f>VLOOKUP(Tabla3[[#This Row],[ID]],Campos[],5,0)</f>
        <v>4</v>
      </c>
      <c r="F1905" s="275" t="str">
        <f>MID(Tabla3[[#This Row],[ID]],1,3)</f>
        <v>HT6</v>
      </c>
    </row>
    <row r="1906" spans="1:6">
      <c r="A1906" s="274">
        <f>'0.Datos Contacto'!$C$3</f>
        <v>4101</v>
      </c>
      <c r="B1906" s="252" t="s">
        <v>2230</v>
      </c>
      <c r="C190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6" s="265">
        <f>VLOOKUP(Tabla3[[#This Row],[ID]],Campos[],3,0)</f>
        <v>108</v>
      </c>
      <c r="E1906" s="265">
        <f>VLOOKUP(Tabla3[[#This Row],[ID]],Campos[],5,0)</f>
        <v>5</v>
      </c>
      <c r="F1906" s="275" t="str">
        <f>MID(Tabla3[[#This Row],[ID]],1,3)</f>
        <v>HT6</v>
      </c>
    </row>
    <row r="1907" spans="1:6">
      <c r="A1907" s="274">
        <f>'0.Datos Contacto'!$C$3</f>
        <v>4101</v>
      </c>
      <c r="B1907" s="252" t="s">
        <v>2231</v>
      </c>
      <c r="C190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7" s="265">
        <f>VLOOKUP(Tabla3[[#This Row],[ID]],Campos[],3,0)</f>
        <v>109</v>
      </c>
      <c r="E1907" s="265">
        <f>VLOOKUP(Tabla3[[#This Row],[ID]],Campos[],5,0)</f>
        <v>3</v>
      </c>
      <c r="F1907" s="275" t="str">
        <f>MID(Tabla3[[#This Row],[ID]],1,3)</f>
        <v>HT6</v>
      </c>
    </row>
    <row r="1908" spans="1:6">
      <c r="A1908" s="274">
        <f>'0.Datos Contacto'!$C$3</f>
        <v>4101</v>
      </c>
      <c r="B1908" s="252" t="s">
        <v>2232</v>
      </c>
      <c r="C19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8" s="265">
        <f>VLOOKUP(Tabla3[[#This Row],[ID]],Campos[],3,0)</f>
        <v>109</v>
      </c>
      <c r="E1908" s="265">
        <f>VLOOKUP(Tabla3[[#This Row],[ID]],Campos[],5,0)</f>
        <v>4</v>
      </c>
      <c r="F1908" s="275" t="str">
        <f>MID(Tabla3[[#This Row],[ID]],1,3)</f>
        <v>HT6</v>
      </c>
    </row>
    <row r="1909" spans="1:6">
      <c r="A1909" s="274">
        <f>'0.Datos Contacto'!$C$3</f>
        <v>4101</v>
      </c>
      <c r="B1909" s="252" t="s">
        <v>2233</v>
      </c>
      <c r="C19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09" s="265">
        <f>VLOOKUP(Tabla3[[#This Row],[ID]],Campos[],3,0)</f>
        <v>109</v>
      </c>
      <c r="E1909" s="265">
        <f>VLOOKUP(Tabla3[[#This Row],[ID]],Campos[],5,0)</f>
        <v>5</v>
      </c>
      <c r="F1909" s="275" t="str">
        <f>MID(Tabla3[[#This Row],[ID]],1,3)</f>
        <v>HT6</v>
      </c>
    </row>
    <row r="1910" spans="1:6">
      <c r="A1910" s="274">
        <f>'0.Datos Contacto'!$C$3</f>
        <v>4101</v>
      </c>
      <c r="B1910" s="252" t="s">
        <v>2234</v>
      </c>
      <c r="C191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0" s="265">
        <f>VLOOKUP(Tabla3[[#This Row],[ID]],Campos[],3,0)</f>
        <v>110</v>
      </c>
      <c r="E1910" s="265">
        <f>VLOOKUP(Tabla3[[#This Row],[ID]],Campos[],5,0)</f>
        <v>3</v>
      </c>
      <c r="F1910" s="275" t="str">
        <f>MID(Tabla3[[#This Row],[ID]],1,3)</f>
        <v>HT6</v>
      </c>
    </row>
    <row r="1911" spans="1:6">
      <c r="A1911" s="274">
        <f>'0.Datos Contacto'!$C$3</f>
        <v>4101</v>
      </c>
      <c r="B1911" s="252" t="s">
        <v>2235</v>
      </c>
      <c r="C19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1" s="265">
        <f>VLOOKUP(Tabla3[[#This Row],[ID]],Campos[],3,0)</f>
        <v>110</v>
      </c>
      <c r="E1911" s="265">
        <f>VLOOKUP(Tabla3[[#This Row],[ID]],Campos[],5,0)</f>
        <v>4</v>
      </c>
      <c r="F1911" s="275" t="str">
        <f>MID(Tabla3[[#This Row],[ID]],1,3)</f>
        <v>HT6</v>
      </c>
    </row>
    <row r="1912" spans="1:6">
      <c r="A1912" s="274">
        <f>'0.Datos Contacto'!$C$3</f>
        <v>4101</v>
      </c>
      <c r="B1912" s="252" t="s">
        <v>2236</v>
      </c>
      <c r="C191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2" s="265">
        <f>VLOOKUP(Tabla3[[#This Row],[ID]],Campos[],3,0)</f>
        <v>110</v>
      </c>
      <c r="E1912" s="265">
        <f>VLOOKUP(Tabla3[[#This Row],[ID]],Campos[],5,0)</f>
        <v>5</v>
      </c>
      <c r="F1912" s="275" t="str">
        <f>MID(Tabla3[[#This Row],[ID]],1,3)</f>
        <v>HT6</v>
      </c>
    </row>
    <row r="1913" spans="1:6">
      <c r="A1913" s="274">
        <f>'0.Datos Contacto'!$C$3</f>
        <v>4101</v>
      </c>
      <c r="B1913" s="252" t="s">
        <v>2237</v>
      </c>
      <c r="C191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3" s="265">
        <f>VLOOKUP(Tabla3[[#This Row],[ID]],Campos[],3,0)</f>
        <v>111</v>
      </c>
      <c r="E1913" s="265">
        <f>VLOOKUP(Tabla3[[#This Row],[ID]],Campos[],5,0)</f>
        <v>3</v>
      </c>
      <c r="F1913" s="275" t="str">
        <f>MID(Tabla3[[#This Row],[ID]],1,3)</f>
        <v>HT6</v>
      </c>
    </row>
    <row r="1914" spans="1:6">
      <c r="A1914" s="274">
        <f>'0.Datos Contacto'!$C$3</f>
        <v>4101</v>
      </c>
      <c r="B1914" s="252" t="s">
        <v>2238</v>
      </c>
      <c r="C19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174361396</v>
      </c>
      <c r="D1914" s="265">
        <f>VLOOKUP(Tabla3[[#This Row],[ID]],Campos[],3,0)</f>
        <v>116</v>
      </c>
      <c r="E1914" s="265">
        <f>VLOOKUP(Tabla3[[#This Row],[ID]],Campos[],5,0)</f>
        <v>3</v>
      </c>
      <c r="F1914" s="275" t="str">
        <f>MID(Tabla3[[#This Row],[ID]],1,3)</f>
        <v>HT6</v>
      </c>
    </row>
    <row r="1915" spans="1:6">
      <c r="A1915" s="274">
        <f>'0.Datos Contacto'!$C$3</f>
        <v>4101</v>
      </c>
      <c r="B1915" s="252" t="s">
        <v>2239</v>
      </c>
      <c r="C191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2019</v>
      </c>
      <c r="D1915" s="265">
        <f>VLOOKUP(Tabla3[[#This Row],[ID]],Campos[],3,0)</f>
        <v>116</v>
      </c>
      <c r="E1915" s="265">
        <f>VLOOKUP(Tabla3[[#This Row],[ID]],Campos[],5,0)</f>
        <v>4</v>
      </c>
      <c r="F1915" s="275" t="str">
        <f>MID(Tabla3[[#This Row],[ID]],1,3)</f>
        <v>HT6</v>
      </c>
    </row>
    <row r="1916" spans="1:6">
      <c r="A1916" s="274">
        <f>'0.Datos Contacto'!$C$3</f>
        <v>4101</v>
      </c>
      <c r="B1916" s="252" t="s">
        <v>2240</v>
      </c>
      <c r="C1916"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Esta obligacion se origina cuando estudiantes que ya habian pagado su matricula financiera fueron beneficiarios del Programam Generacion E Componente Equidad, por lo que la institucion inicio el proceso de devolucion del pago inicial a cada estudiante.</v>
      </c>
      <c r="D1916" s="265">
        <f>VLOOKUP(Tabla3[[#This Row],[ID]],Campos[],3,0)</f>
        <v>116</v>
      </c>
      <c r="E1916" s="265">
        <f>VLOOKUP(Tabla3[[#This Row],[ID]],Campos[],5,0)</f>
        <v>5</v>
      </c>
      <c r="F1916" s="275" t="str">
        <f>MID(Tabla3[[#This Row],[ID]],1,3)</f>
        <v>HT6</v>
      </c>
    </row>
    <row r="1917" spans="1:6">
      <c r="A1917" s="274">
        <f>'0.Datos Contacto'!$C$3</f>
        <v>4101</v>
      </c>
      <c r="B1917" s="252" t="s">
        <v>2241</v>
      </c>
      <c r="C19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7" s="265">
        <f>VLOOKUP(Tabla3[[#This Row],[ID]],Campos[],3,0)</f>
        <v>116</v>
      </c>
      <c r="E1917" s="265">
        <f>VLOOKUP(Tabla3[[#This Row],[ID]],Campos[],5,0)</f>
        <v>6</v>
      </c>
      <c r="F1917" s="275" t="str">
        <f>MID(Tabla3[[#This Row],[ID]],1,3)</f>
        <v>HT6</v>
      </c>
    </row>
    <row r="1918" spans="1:6">
      <c r="A1918" s="274">
        <f>'0.Datos Contacto'!$C$3</f>
        <v>4101</v>
      </c>
      <c r="B1918" s="252" t="s">
        <v>2242</v>
      </c>
      <c r="C19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8" s="265">
        <f>VLOOKUP(Tabla3[[#This Row],[ID]],Campos[],3,0)</f>
        <v>117</v>
      </c>
      <c r="E1918" s="265">
        <f>VLOOKUP(Tabla3[[#This Row],[ID]],Campos[],5,0)</f>
        <v>3</v>
      </c>
      <c r="F1918" s="275" t="str">
        <f>MID(Tabla3[[#This Row],[ID]],1,3)</f>
        <v>HT6</v>
      </c>
    </row>
    <row r="1919" spans="1:6">
      <c r="A1919" s="274">
        <f>'0.Datos Contacto'!$C$3</f>
        <v>4101</v>
      </c>
      <c r="B1919" s="252" t="s">
        <v>2243</v>
      </c>
      <c r="C19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19" s="265">
        <f>VLOOKUP(Tabla3[[#This Row],[ID]],Campos[],3,0)</f>
        <v>117</v>
      </c>
      <c r="E1919" s="265">
        <f>VLOOKUP(Tabla3[[#This Row],[ID]],Campos[],5,0)</f>
        <v>4</v>
      </c>
      <c r="F1919" s="275" t="str">
        <f>MID(Tabla3[[#This Row],[ID]],1,3)</f>
        <v>HT6</v>
      </c>
    </row>
    <row r="1920" spans="1:6">
      <c r="A1920" s="274">
        <f>'0.Datos Contacto'!$C$3</f>
        <v>4101</v>
      </c>
      <c r="B1920" s="252" t="s">
        <v>2244</v>
      </c>
      <c r="C19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0" s="265">
        <f>VLOOKUP(Tabla3[[#This Row],[ID]],Campos[],3,0)</f>
        <v>117</v>
      </c>
      <c r="E1920" s="265">
        <f>VLOOKUP(Tabla3[[#This Row],[ID]],Campos[],5,0)</f>
        <v>5</v>
      </c>
      <c r="F1920" s="275" t="str">
        <f>MID(Tabla3[[#This Row],[ID]],1,3)</f>
        <v>HT6</v>
      </c>
    </row>
    <row r="1921" spans="1:6">
      <c r="A1921" s="274">
        <f>'0.Datos Contacto'!$C$3</f>
        <v>4101</v>
      </c>
      <c r="B1921" s="252" t="s">
        <v>2245</v>
      </c>
      <c r="C19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1" s="265">
        <f>VLOOKUP(Tabla3[[#This Row],[ID]],Campos[],3,0)</f>
        <v>117</v>
      </c>
      <c r="E1921" s="265">
        <f>VLOOKUP(Tabla3[[#This Row],[ID]],Campos[],5,0)</f>
        <v>6</v>
      </c>
      <c r="F1921" s="275" t="str">
        <f>MID(Tabla3[[#This Row],[ID]],1,3)</f>
        <v>HT6</v>
      </c>
    </row>
    <row r="1922" spans="1:6">
      <c r="A1922" s="274">
        <f>'0.Datos Contacto'!$C$3</f>
        <v>4101</v>
      </c>
      <c r="B1922" s="252" t="s">
        <v>2246</v>
      </c>
      <c r="C19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2" s="265">
        <f>VLOOKUP(Tabla3[[#This Row],[ID]],Campos[],3,0)</f>
        <v>118</v>
      </c>
      <c r="E1922" s="265">
        <f>VLOOKUP(Tabla3[[#This Row],[ID]],Campos[],5,0)</f>
        <v>3</v>
      </c>
      <c r="F1922" s="275" t="str">
        <f>MID(Tabla3[[#This Row],[ID]],1,3)</f>
        <v>HT6</v>
      </c>
    </row>
    <row r="1923" spans="1:6">
      <c r="A1923" s="274">
        <f>'0.Datos Contacto'!$C$3</f>
        <v>4101</v>
      </c>
      <c r="B1923" s="252" t="s">
        <v>2247</v>
      </c>
      <c r="C19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3" s="265">
        <f>VLOOKUP(Tabla3[[#This Row],[ID]],Campos[],3,0)</f>
        <v>118</v>
      </c>
      <c r="E1923" s="265">
        <f>VLOOKUP(Tabla3[[#This Row],[ID]],Campos[],5,0)</f>
        <v>4</v>
      </c>
      <c r="F1923" s="275" t="str">
        <f>MID(Tabla3[[#This Row],[ID]],1,3)</f>
        <v>HT6</v>
      </c>
    </row>
    <row r="1924" spans="1:6">
      <c r="A1924" s="274">
        <f>'0.Datos Contacto'!$C$3</f>
        <v>4101</v>
      </c>
      <c r="B1924" s="252" t="s">
        <v>2248</v>
      </c>
      <c r="C19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4" s="265">
        <f>VLOOKUP(Tabla3[[#This Row],[ID]],Campos[],3,0)</f>
        <v>118</v>
      </c>
      <c r="E1924" s="265">
        <f>VLOOKUP(Tabla3[[#This Row],[ID]],Campos[],5,0)</f>
        <v>5</v>
      </c>
      <c r="F1924" s="275" t="str">
        <f>MID(Tabla3[[#This Row],[ID]],1,3)</f>
        <v>HT6</v>
      </c>
    </row>
    <row r="1925" spans="1:6">
      <c r="A1925" s="274">
        <f>'0.Datos Contacto'!$C$3</f>
        <v>4101</v>
      </c>
      <c r="B1925" s="252" t="s">
        <v>2249</v>
      </c>
      <c r="C19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5" s="265">
        <f>VLOOKUP(Tabla3[[#This Row],[ID]],Campos[],3,0)</f>
        <v>118</v>
      </c>
      <c r="E1925" s="265">
        <f>VLOOKUP(Tabla3[[#This Row],[ID]],Campos[],5,0)</f>
        <v>6</v>
      </c>
      <c r="F1925" s="275" t="str">
        <f>MID(Tabla3[[#This Row],[ID]],1,3)</f>
        <v>HT6</v>
      </c>
    </row>
    <row r="1926" spans="1:6">
      <c r="A1926" s="274">
        <f>'0.Datos Contacto'!$C$3</f>
        <v>4101</v>
      </c>
      <c r="B1926" s="252" t="s">
        <v>2250</v>
      </c>
      <c r="C19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6" s="265">
        <f>VLOOKUP(Tabla3[[#This Row],[ID]],Campos[],3,0)</f>
        <v>119</v>
      </c>
      <c r="E1926" s="265">
        <f>VLOOKUP(Tabla3[[#This Row],[ID]],Campos[],5,0)</f>
        <v>3</v>
      </c>
      <c r="F1926" s="275" t="str">
        <f>MID(Tabla3[[#This Row],[ID]],1,3)</f>
        <v>HT6</v>
      </c>
    </row>
    <row r="1927" spans="1:6">
      <c r="A1927" s="274">
        <f>'0.Datos Contacto'!$C$3</f>
        <v>4101</v>
      </c>
      <c r="B1927" s="252" t="s">
        <v>2251</v>
      </c>
      <c r="C19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7" s="265">
        <f>VLOOKUP(Tabla3[[#This Row],[ID]],Campos[],3,0)</f>
        <v>119</v>
      </c>
      <c r="E1927" s="265">
        <f>VLOOKUP(Tabla3[[#This Row],[ID]],Campos[],5,0)</f>
        <v>4</v>
      </c>
      <c r="F1927" s="275" t="str">
        <f>MID(Tabla3[[#This Row],[ID]],1,3)</f>
        <v>HT6</v>
      </c>
    </row>
    <row r="1928" spans="1:6">
      <c r="A1928" s="274">
        <f>'0.Datos Contacto'!$C$3</f>
        <v>4101</v>
      </c>
      <c r="B1928" s="252" t="s">
        <v>2252</v>
      </c>
      <c r="C19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8" s="265">
        <f>VLOOKUP(Tabla3[[#This Row],[ID]],Campos[],3,0)</f>
        <v>119</v>
      </c>
      <c r="E1928" s="265">
        <f>VLOOKUP(Tabla3[[#This Row],[ID]],Campos[],5,0)</f>
        <v>5</v>
      </c>
      <c r="F1928" s="275" t="str">
        <f>MID(Tabla3[[#This Row],[ID]],1,3)</f>
        <v>HT6</v>
      </c>
    </row>
    <row r="1929" spans="1:6">
      <c r="A1929" s="274">
        <f>'0.Datos Contacto'!$C$3</f>
        <v>4101</v>
      </c>
      <c r="B1929" s="252" t="s">
        <v>2253</v>
      </c>
      <c r="C19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29" s="265">
        <f>VLOOKUP(Tabla3[[#This Row],[ID]],Campos[],3,0)</f>
        <v>119</v>
      </c>
      <c r="E1929" s="265">
        <f>VLOOKUP(Tabla3[[#This Row],[ID]],Campos[],5,0)</f>
        <v>6</v>
      </c>
      <c r="F1929" s="275" t="str">
        <f>MID(Tabla3[[#This Row],[ID]],1,3)</f>
        <v>HT6</v>
      </c>
    </row>
    <row r="1930" spans="1:6">
      <c r="A1930" s="274">
        <f>'0.Datos Contacto'!$C$3</f>
        <v>4101</v>
      </c>
      <c r="B1930" s="252" t="s">
        <v>2254</v>
      </c>
      <c r="C19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0" s="265">
        <f>VLOOKUP(Tabla3[[#This Row],[ID]],Campos[],3,0)</f>
        <v>120</v>
      </c>
      <c r="E1930" s="265">
        <f>VLOOKUP(Tabla3[[#This Row],[ID]],Campos[],5,0)</f>
        <v>3</v>
      </c>
      <c r="F1930" s="275" t="str">
        <f>MID(Tabla3[[#This Row],[ID]],1,3)</f>
        <v>HT6</v>
      </c>
    </row>
    <row r="1931" spans="1:6">
      <c r="A1931" s="274">
        <f>'0.Datos Contacto'!$C$3</f>
        <v>4101</v>
      </c>
      <c r="B1931" s="252" t="s">
        <v>2255</v>
      </c>
      <c r="C19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1" s="265">
        <f>VLOOKUP(Tabla3[[#This Row],[ID]],Campos[],3,0)</f>
        <v>120</v>
      </c>
      <c r="E1931" s="265">
        <f>VLOOKUP(Tabla3[[#This Row],[ID]],Campos[],5,0)</f>
        <v>4</v>
      </c>
      <c r="F1931" s="275" t="str">
        <f>MID(Tabla3[[#This Row],[ID]],1,3)</f>
        <v>HT6</v>
      </c>
    </row>
    <row r="1932" spans="1:6">
      <c r="A1932" s="274">
        <f>'0.Datos Contacto'!$C$3</f>
        <v>4101</v>
      </c>
      <c r="B1932" s="252" t="s">
        <v>2256</v>
      </c>
      <c r="C19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2" s="265">
        <f>VLOOKUP(Tabla3[[#This Row],[ID]],Campos[],3,0)</f>
        <v>120</v>
      </c>
      <c r="E1932" s="265">
        <f>VLOOKUP(Tabla3[[#This Row],[ID]],Campos[],5,0)</f>
        <v>5</v>
      </c>
      <c r="F1932" s="275" t="str">
        <f>MID(Tabla3[[#This Row],[ID]],1,3)</f>
        <v>HT6</v>
      </c>
    </row>
    <row r="1933" spans="1:6">
      <c r="A1933" s="274">
        <f>'0.Datos Contacto'!$C$3</f>
        <v>4101</v>
      </c>
      <c r="B1933" s="252" t="s">
        <v>2257</v>
      </c>
      <c r="C19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3" s="265">
        <f>VLOOKUP(Tabla3[[#This Row],[ID]],Campos[],3,0)</f>
        <v>120</v>
      </c>
      <c r="E1933" s="265">
        <f>VLOOKUP(Tabla3[[#This Row],[ID]],Campos[],5,0)</f>
        <v>6</v>
      </c>
      <c r="F1933" s="275" t="str">
        <f>MID(Tabla3[[#This Row],[ID]],1,3)</f>
        <v>HT6</v>
      </c>
    </row>
    <row r="1934" spans="1:6">
      <c r="A1934" s="274">
        <f>'0.Datos Contacto'!$C$3</f>
        <v>4101</v>
      </c>
      <c r="B1934" s="252" t="s">
        <v>2258</v>
      </c>
      <c r="C19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4" s="265">
        <f>VLOOKUP(Tabla3[[#This Row],[ID]],Campos[],3,0)</f>
        <v>121</v>
      </c>
      <c r="E1934" s="265">
        <f>VLOOKUP(Tabla3[[#This Row],[ID]],Campos[],5,0)</f>
        <v>3</v>
      </c>
      <c r="F1934" s="275" t="str">
        <f>MID(Tabla3[[#This Row],[ID]],1,3)</f>
        <v>HT6</v>
      </c>
    </row>
    <row r="1935" spans="1:6">
      <c r="A1935" s="274">
        <f>'0.Datos Contacto'!$C$3</f>
        <v>4101</v>
      </c>
      <c r="B1935" s="252" t="s">
        <v>2259</v>
      </c>
      <c r="C19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5" s="265">
        <f>VLOOKUP(Tabla3[[#This Row],[ID]],Campos[],3,0)</f>
        <v>121</v>
      </c>
      <c r="E1935" s="265">
        <f>VLOOKUP(Tabla3[[#This Row],[ID]],Campos[],5,0)</f>
        <v>4</v>
      </c>
      <c r="F1935" s="275" t="str">
        <f>MID(Tabla3[[#This Row],[ID]],1,3)</f>
        <v>HT6</v>
      </c>
    </row>
    <row r="1936" spans="1:6">
      <c r="A1936" s="274">
        <f>'0.Datos Contacto'!$C$3</f>
        <v>4101</v>
      </c>
      <c r="B1936" s="252" t="s">
        <v>2260</v>
      </c>
      <c r="C19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6" s="265">
        <f>VLOOKUP(Tabla3[[#This Row],[ID]],Campos[],3,0)</f>
        <v>121</v>
      </c>
      <c r="E1936" s="265">
        <f>VLOOKUP(Tabla3[[#This Row],[ID]],Campos[],5,0)</f>
        <v>5</v>
      </c>
      <c r="F1936" s="275" t="str">
        <f>MID(Tabla3[[#This Row],[ID]],1,3)</f>
        <v>HT6</v>
      </c>
    </row>
    <row r="1937" spans="1:6">
      <c r="A1937" s="274">
        <f>'0.Datos Contacto'!$C$3</f>
        <v>4101</v>
      </c>
      <c r="B1937" s="252" t="s">
        <v>2261</v>
      </c>
      <c r="C19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7" s="265">
        <f>VLOOKUP(Tabla3[[#This Row],[ID]],Campos[],3,0)</f>
        <v>121</v>
      </c>
      <c r="E1937" s="265">
        <f>VLOOKUP(Tabla3[[#This Row],[ID]],Campos[],5,0)</f>
        <v>6</v>
      </c>
      <c r="F1937" s="275" t="str">
        <f>MID(Tabla3[[#This Row],[ID]],1,3)</f>
        <v>HT6</v>
      </c>
    </row>
    <row r="1938" spans="1:6">
      <c r="A1938" s="274">
        <f>'0.Datos Contacto'!$C$3</f>
        <v>4101</v>
      </c>
      <c r="B1938" s="252" t="s">
        <v>2262</v>
      </c>
      <c r="C19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38" s="265">
        <f>VLOOKUP(Tabla3[[#This Row],[ID]],Campos[],3,0)</f>
        <v>122</v>
      </c>
      <c r="E1938" s="265">
        <f>VLOOKUP(Tabla3[[#This Row],[ID]],Campos[],5,0)</f>
        <v>4</v>
      </c>
      <c r="F1938" s="275" t="str">
        <f>MID(Tabla3[[#This Row],[ID]],1,3)</f>
        <v>HT6</v>
      </c>
    </row>
    <row r="1939" spans="1:6">
      <c r="A1939" s="274">
        <f>'0.Datos Contacto'!$C$3</f>
        <v>4101</v>
      </c>
      <c r="B1939" s="252" t="s">
        <v>2263</v>
      </c>
      <c r="C1939"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RECURSOS PROPIOS</v>
      </c>
      <c r="D1939" s="265">
        <f>VLOOKUP(Tabla3[[#This Row],[ID]],Campos[],3,0)</f>
        <v>127</v>
      </c>
      <c r="E1939" s="265">
        <f>VLOOKUP(Tabla3[[#This Row],[ID]],Campos[],5,0)</f>
        <v>2</v>
      </c>
      <c r="F1939" s="275" t="str">
        <f>MID(Tabla3[[#This Row],[ID]],1,3)</f>
        <v>HT6</v>
      </c>
    </row>
    <row r="1940" spans="1:6">
      <c r="A1940" s="274">
        <f>'0.Datos Contacto'!$C$3</f>
        <v>4101</v>
      </c>
      <c r="B1940" s="252" t="s">
        <v>2264</v>
      </c>
      <c r="C19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707634391.17999995</v>
      </c>
      <c r="D1940" s="265">
        <f>VLOOKUP(Tabla3[[#This Row],[ID]],Campos[],3,0)</f>
        <v>127</v>
      </c>
      <c r="E1940" s="265">
        <f>VLOOKUP(Tabla3[[#This Row],[ID]],Campos[],5,0)</f>
        <v>3</v>
      </c>
      <c r="F1940" s="275" t="str">
        <f>MID(Tabla3[[#This Row],[ID]],1,3)</f>
        <v>HT6</v>
      </c>
    </row>
    <row r="1941" spans="1:6">
      <c r="A1941" s="274">
        <f>'0.Datos Contacto'!$C$3</f>
        <v>4101</v>
      </c>
      <c r="B1941" s="252" t="s">
        <v>2265</v>
      </c>
      <c r="C1941"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INVERSION SOCIAL EN DOCENCIA / SALARIOS SUPERNUMERARIOS</v>
      </c>
      <c r="D1941" s="265">
        <f>VLOOKUP(Tabla3[[#This Row],[ID]],Campos[],3,0)</f>
        <v>127</v>
      </c>
      <c r="E1941" s="265">
        <f>VLOOKUP(Tabla3[[#This Row],[ID]],Campos[],5,0)</f>
        <v>4</v>
      </c>
      <c r="F1941" s="275" t="str">
        <f>MID(Tabla3[[#This Row],[ID]],1,3)</f>
        <v>HT6</v>
      </c>
    </row>
    <row r="1942" spans="1:6">
      <c r="A1942" s="274">
        <f>'0.Datos Contacto'!$C$3</f>
        <v>4101</v>
      </c>
      <c r="B1942" s="252" t="s">
        <v>2266</v>
      </c>
      <c r="C1942"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RECURSOS NACION</v>
      </c>
      <c r="D1942" s="265">
        <f>VLOOKUP(Tabla3[[#This Row],[ID]],Campos[],3,0)</f>
        <v>128</v>
      </c>
      <c r="E1942" s="265">
        <f>VLOOKUP(Tabla3[[#This Row],[ID]],Campos[],5,0)</f>
        <v>2</v>
      </c>
      <c r="F1942" s="275" t="str">
        <f>MID(Tabla3[[#This Row],[ID]],1,3)</f>
        <v>HT6</v>
      </c>
    </row>
    <row r="1943" spans="1:6">
      <c r="A1943" s="274">
        <f>'0.Datos Contacto'!$C$3</f>
        <v>4101</v>
      </c>
      <c r="B1943" s="252" t="s">
        <v>2267</v>
      </c>
      <c r="C19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782508757</v>
      </c>
      <c r="D1943" s="265">
        <f>VLOOKUP(Tabla3[[#This Row],[ID]],Campos[],3,0)</f>
        <v>128</v>
      </c>
      <c r="E1943" s="265">
        <f>VLOOKUP(Tabla3[[#This Row],[ID]],Campos[],5,0)</f>
        <v>3</v>
      </c>
      <c r="F1943" s="275" t="str">
        <f>MID(Tabla3[[#This Row],[ID]],1,3)</f>
        <v>HT6</v>
      </c>
    </row>
    <row r="1944" spans="1:6">
      <c r="A1944" s="274">
        <f>'0.Datos Contacto'!$C$3</f>
        <v>4101</v>
      </c>
      <c r="B1944" s="252" t="s">
        <v>2268</v>
      </c>
      <c r="C1944"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INVERSION SOCIAL EN DOCENCIA</v>
      </c>
      <c r="D1944" s="265">
        <f>VLOOKUP(Tabla3[[#This Row],[ID]],Campos[],3,0)</f>
        <v>128</v>
      </c>
      <c r="E1944" s="265">
        <f>VLOOKUP(Tabla3[[#This Row],[ID]],Campos[],5,0)</f>
        <v>4</v>
      </c>
      <c r="F1944" s="275" t="str">
        <f>MID(Tabla3[[#This Row],[ID]],1,3)</f>
        <v>HT6</v>
      </c>
    </row>
    <row r="1945" spans="1:6">
      <c r="A1945" s="274">
        <f>'0.Datos Contacto'!$C$3</f>
        <v>4101</v>
      </c>
      <c r="B1945" s="252" t="s">
        <v>2269</v>
      </c>
      <c r="C1945"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RECURSOS DEPARTAMENTO</v>
      </c>
      <c r="D1945" s="265">
        <f>VLOOKUP(Tabla3[[#This Row],[ID]],Campos[],3,0)</f>
        <v>129</v>
      </c>
      <c r="E1945" s="265">
        <f>VLOOKUP(Tabla3[[#This Row],[ID]],Campos[],5,0)</f>
        <v>2</v>
      </c>
      <c r="F1945" s="275" t="str">
        <f>MID(Tabla3[[#This Row],[ID]],1,3)</f>
        <v>HT6</v>
      </c>
    </row>
    <row r="1946" spans="1:6">
      <c r="A1946" s="274">
        <f>'0.Datos Contacto'!$C$3</f>
        <v>4101</v>
      </c>
      <c r="B1946" s="252" t="s">
        <v>2270</v>
      </c>
      <c r="C19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26555336</v>
      </c>
      <c r="D1946" s="265">
        <f>VLOOKUP(Tabla3[[#This Row],[ID]],Campos[],3,0)</f>
        <v>129</v>
      </c>
      <c r="E1946" s="265">
        <f>VLOOKUP(Tabla3[[#This Row],[ID]],Campos[],5,0)</f>
        <v>3</v>
      </c>
      <c r="F1946" s="275" t="str">
        <f>MID(Tabla3[[#This Row],[ID]],1,3)</f>
        <v>HT6</v>
      </c>
    </row>
    <row r="1947" spans="1:6">
      <c r="A1947" s="274">
        <f>'0.Datos Contacto'!$C$3</f>
        <v>4101</v>
      </c>
      <c r="B1947" s="252" t="s">
        <v>2271</v>
      </c>
      <c r="C1947"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INVERSION SOCIAL EN DOCENCIA</v>
      </c>
      <c r="D1947" s="265">
        <f>VLOOKUP(Tabla3[[#This Row],[ID]],Campos[],3,0)</f>
        <v>129</v>
      </c>
      <c r="E1947" s="265">
        <f>VLOOKUP(Tabla3[[#This Row],[ID]],Campos[],5,0)</f>
        <v>4</v>
      </c>
      <c r="F1947" s="275" t="str">
        <f>MID(Tabla3[[#This Row],[ID]],1,3)</f>
        <v>HT6</v>
      </c>
    </row>
    <row r="1948" spans="1:6">
      <c r="A1948" s="274">
        <f>'0.Datos Contacto'!$C$3</f>
        <v>4101</v>
      </c>
      <c r="B1948" s="252" t="s">
        <v>2272</v>
      </c>
      <c r="C1948"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RECURSOS CREE</v>
      </c>
      <c r="D1948" s="265">
        <f>VLOOKUP(Tabla3[[#This Row],[ID]],Campos[],3,0)</f>
        <v>130</v>
      </c>
      <c r="E1948" s="265">
        <f>VLOOKUP(Tabla3[[#This Row],[ID]],Campos[],5,0)</f>
        <v>2</v>
      </c>
      <c r="F1948" s="275" t="str">
        <f>MID(Tabla3[[#This Row],[ID]],1,3)</f>
        <v>HT6</v>
      </c>
    </row>
    <row r="1949" spans="1:6">
      <c r="A1949" s="274">
        <f>'0.Datos Contacto'!$C$3</f>
        <v>4101</v>
      </c>
      <c r="B1949" s="252" t="s">
        <v>2273</v>
      </c>
      <c r="C19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159969378.65000001</v>
      </c>
      <c r="D1949" s="265">
        <f>VLOOKUP(Tabla3[[#This Row],[ID]],Campos[],3,0)</f>
        <v>130</v>
      </c>
      <c r="E1949" s="265">
        <f>VLOOKUP(Tabla3[[#This Row],[ID]],Campos[],5,0)</f>
        <v>3</v>
      </c>
      <c r="F1949" s="275" t="str">
        <f>MID(Tabla3[[#This Row],[ID]],1,3)</f>
        <v>HT6</v>
      </c>
    </row>
    <row r="1950" spans="1:6">
      <c r="A1950" s="274">
        <f>'0.Datos Contacto'!$C$3</f>
        <v>4101</v>
      </c>
      <c r="B1950" s="252" t="s">
        <v>2274</v>
      </c>
      <c r="C1950"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FORTALECIMIENTO INFRAESTRUCTURA FISICA Y TECNOLOGICA</v>
      </c>
      <c r="D1950" s="265">
        <f>VLOOKUP(Tabla3[[#This Row],[ID]],Campos[],3,0)</f>
        <v>130</v>
      </c>
      <c r="E1950" s="265">
        <f>VLOOKUP(Tabla3[[#This Row],[ID]],Campos[],5,0)</f>
        <v>4</v>
      </c>
      <c r="F1950" s="275" t="str">
        <f>MID(Tabla3[[#This Row],[ID]],1,3)</f>
        <v>HT6</v>
      </c>
    </row>
    <row r="1951" spans="1:6">
      <c r="A1951" s="274">
        <f>'0.Datos Contacto'!$C$3</f>
        <v>4101</v>
      </c>
      <c r="B1951" s="252" t="s">
        <v>2275</v>
      </c>
      <c r="C19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51" s="265">
        <f>VLOOKUP(Tabla3[[#This Row],[ID]],Campos[],3,0)</f>
        <v>131</v>
      </c>
      <c r="E1951" s="265">
        <f>VLOOKUP(Tabla3[[#This Row],[ID]],Campos[],5,0)</f>
        <v>2</v>
      </c>
      <c r="F1951" s="275" t="str">
        <f>MID(Tabla3[[#This Row],[ID]],1,3)</f>
        <v>HT6</v>
      </c>
    </row>
    <row r="1952" spans="1:6">
      <c r="A1952" s="274">
        <f>'0.Datos Contacto'!$C$3</f>
        <v>4101</v>
      </c>
      <c r="B1952" s="252" t="s">
        <v>2276</v>
      </c>
      <c r="C19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52" s="265">
        <f>VLOOKUP(Tabla3[[#This Row],[ID]],Campos[],3,0)</f>
        <v>131</v>
      </c>
      <c r="E1952" s="265">
        <f>VLOOKUP(Tabla3[[#This Row],[ID]],Campos[],5,0)</f>
        <v>3</v>
      </c>
      <c r="F1952" s="275" t="str">
        <f>MID(Tabla3[[#This Row],[ID]],1,3)</f>
        <v>HT6</v>
      </c>
    </row>
    <row r="1953" spans="1:6">
      <c r="A1953" s="274">
        <f>'0.Datos Contacto'!$C$3</f>
        <v>4101</v>
      </c>
      <c r="B1953" s="252" t="s">
        <v>2277</v>
      </c>
      <c r="C19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53" s="265">
        <f>VLOOKUP(Tabla3[[#This Row],[ID]],Campos[],3,0)</f>
        <v>131</v>
      </c>
      <c r="E1953" s="265">
        <f>VLOOKUP(Tabla3[[#This Row],[ID]],Campos[],5,0)</f>
        <v>4</v>
      </c>
      <c r="F1953" s="275" t="str">
        <f>MID(Tabla3[[#This Row],[ID]],1,3)</f>
        <v>HT6</v>
      </c>
    </row>
    <row r="1954" spans="1:6">
      <c r="A1954" s="274">
        <f>'0.Datos Contacto'!$C$3</f>
        <v>4101</v>
      </c>
      <c r="B1954" s="252" t="s">
        <v>2278</v>
      </c>
      <c r="C19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54" s="265">
        <f>VLOOKUP(Tabla3[[#This Row],[ID]],Campos[],3,0)</f>
        <v>132</v>
      </c>
      <c r="E1954" s="265">
        <f>VLOOKUP(Tabla3[[#This Row],[ID]],Campos[],5,0)</f>
        <v>2</v>
      </c>
      <c r="F1954" s="275" t="str">
        <f>MID(Tabla3[[#This Row],[ID]],1,3)</f>
        <v>HT6</v>
      </c>
    </row>
    <row r="1955" spans="1:6">
      <c r="A1955" s="274">
        <f>'0.Datos Contacto'!$C$3</f>
        <v>4101</v>
      </c>
      <c r="B1955" s="252" t="s">
        <v>2279</v>
      </c>
      <c r="C19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55" s="265">
        <f>VLOOKUP(Tabla3[[#This Row],[ID]],Campos[],3,0)</f>
        <v>132</v>
      </c>
      <c r="E1955" s="265">
        <f>VLOOKUP(Tabla3[[#This Row],[ID]],Campos[],5,0)</f>
        <v>3</v>
      </c>
      <c r="F1955" s="275" t="str">
        <f>MID(Tabla3[[#This Row],[ID]],1,3)</f>
        <v>HT6</v>
      </c>
    </row>
    <row r="1956" spans="1:6">
      <c r="A1956" s="274">
        <f>'0.Datos Contacto'!$C$3</f>
        <v>4101</v>
      </c>
      <c r="B1956" s="252" t="s">
        <v>2280</v>
      </c>
      <c r="C19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56" s="265">
        <f>VLOOKUP(Tabla3[[#This Row],[ID]],Campos[],3,0)</f>
        <v>132</v>
      </c>
      <c r="E1956" s="265">
        <f>VLOOKUP(Tabla3[[#This Row],[ID]],Campos[],5,0)</f>
        <v>4</v>
      </c>
      <c r="F1956" s="275" t="str">
        <f>MID(Tabla3[[#This Row],[ID]],1,3)</f>
        <v>HT6</v>
      </c>
    </row>
    <row r="1957" spans="1:6">
      <c r="A1957" s="274">
        <f>'0.Datos Contacto'!$C$3</f>
        <v>4101</v>
      </c>
      <c r="B1957" s="252" t="s">
        <v>2281</v>
      </c>
      <c r="C19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1676667862.8299999</v>
      </c>
      <c r="D1957" s="265">
        <f>VLOOKUP(Tabla3[[#This Row],[ID]],Campos[],3,0)</f>
        <v>133</v>
      </c>
      <c r="E1957" s="265">
        <f>VLOOKUP(Tabla3[[#This Row],[ID]],Campos[],5,0)</f>
        <v>3</v>
      </c>
      <c r="F1957" s="275" t="str">
        <f>MID(Tabla3[[#This Row],[ID]],1,3)</f>
        <v>HT6</v>
      </c>
    </row>
    <row r="1958" spans="1:6">
      <c r="A1958" s="274">
        <f>'0.Datos Contacto'!$C$3</f>
        <v>4101</v>
      </c>
      <c r="B1958" s="252" t="s">
        <v>2282</v>
      </c>
      <c r="C1958"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SOBREGIRO</v>
      </c>
      <c r="D1958" s="265">
        <f>VLOOKUP(Tabla3[[#This Row],[ID]],Campos[],3,0)</f>
        <v>138</v>
      </c>
      <c r="E1958" s="265">
        <f>VLOOKUP(Tabla3[[#This Row],[ID]],Campos[],5,0)</f>
        <v>2</v>
      </c>
      <c r="F1958" s="275" t="str">
        <f>MID(Tabla3[[#This Row],[ID]],1,3)</f>
        <v>HT6</v>
      </c>
    </row>
    <row r="1959" spans="1:6">
      <c r="A1959" s="274">
        <f>'0.Datos Contacto'!$C$3</f>
        <v>4101</v>
      </c>
      <c r="B1959" s="252" t="s">
        <v>2283</v>
      </c>
      <c r="C19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323998080</v>
      </c>
      <c r="D1959" s="265">
        <f>VLOOKUP(Tabla3[[#This Row],[ID]],Campos[],3,0)</f>
        <v>138</v>
      </c>
      <c r="E1959" s="265">
        <f>VLOOKUP(Tabla3[[#This Row],[ID]],Campos[],5,0)</f>
        <v>3</v>
      </c>
      <c r="F1959" s="275" t="str">
        <f>MID(Tabla3[[#This Row],[ID]],1,3)</f>
        <v>HT6</v>
      </c>
    </row>
    <row r="1960" spans="1:6">
      <c r="A1960" s="274">
        <f>'0.Datos Contacto'!$C$3</f>
        <v>4101</v>
      </c>
      <c r="B1960" s="252" t="s">
        <v>2284</v>
      </c>
      <c r="C19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43831</v>
      </c>
      <c r="D1960" s="265">
        <f>VLOOKUP(Tabla3[[#This Row],[ID]],Campos[],3,0)</f>
        <v>138</v>
      </c>
      <c r="E1960" s="265">
        <f>VLOOKUP(Tabla3[[#This Row],[ID]],Campos[],5,0)</f>
        <v>4</v>
      </c>
      <c r="F1960" s="275" t="str">
        <f>MID(Tabla3[[#This Row],[ID]],1,3)</f>
        <v>HT6</v>
      </c>
    </row>
    <row r="1961" spans="1:6">
      <c r="A1961" s="274">
        <f>'0.Datos Contacto'!$C$3</f>
        <v>4101</v>
      </c>
      <c r="B1961" s="252" t="s">
        <v>2285</v>
      </c>
      <c r="C1961"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LA ENTIDAD REALIZO UN TRASLADO DE UNA CUENTA DE INVERSION A UNA CUENTA CORRIENTE Y DE ESA CUENTA CORRIENTE EXPIDIO UN CHEQUE PARA PAGO A UN PROVEEDOR, PERO A DICIEMBRE 31 DE 2019, EL BANCO AUN NO REFLEJABA LA ENTRADA DEL RECURSO POR LO QUE SE CONTABILIZO COMO UN SOGREGIRO. EN ENERO 2020, SE REFLEJO EL TRASLADO.</v>
      </c>
      <c r="D1961" s="265">
        <f>VLOOKUP(Tabla3[[#This Row],[ID]],Campos[],3,0)</f>
        <v>138</v>
      </c>
      <c r="E1961" s="265">
        <f>VLOOKUP(Tabla3[[#This Row],[ID]],Campos[],5,0)</f>
        <v>5</v>
      </c>
      <c r="F1961" s="275" t="str">
        <f>MID(Tabla3[[#This Row],[ID]],1,3)</f>
        <v>HT6</v>
      </c>
    </row>
    <row r="1962" spans="1:6">
      <c r="A1962" s="274">
        <f>'0.Datos Contacto'!$C$3</f>
        <v>4101</v>
      </c>
      <c r="B1962" s="252" t="s">
        <v>2286</v>
      </c>
      <c r="C19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2" s="265">
        <f>VLOOKUP(Tabla3[[#This Row],[ID]],Campos[],3,0)</f>
        <v>139</v>
      </c>
      <c r="E1962" s="265">
        <f>VLOOKUP(Tabla3[[#This Row],[ID]],Campos[],5,0)</f>
        <v>2</v>
      </c>
      <c r="F1962" s="275" t="str">
        <f>MID(Tabla3[[#This Row],[ID]],1,3)</f>
        <v>HT6</v>
      </c>
    </row>
    <row r="1963" spans="1:6">
      <c r="A1963" s="274">
        <f>'0.Datos Contacto'!$C$3</f>
        <v>4101</v>
      </c>
      <c r="B1963" s="252" t="s">
        <v>2287</v>
      </c>
      <c r="C19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3" s="265">
        <f>VLOOKUP(Tabla3[[#This Row],[ID]],Campos[],3,0)</f>
        <v>139</v>
      </c>
      <c r="E1963" s="265">
        <f>VLOOKUP(Tabla3[[#This Row],[ID]],Campos[],5,0)</f>
        <v>3</v>
      </c>
      <c r="F1963" s="275" t="str">
        <f>MID(Tabla3[[#This Row],[ID]],1,3)</f>
        <v>HT6</v>
      </c>
    </row>
    <row r="1964" spans="1:6">
      <c r="A1964" s="274">
        <f>'0.Datos Contacto'!$C$3</f>
        <v>4101</v>
      </c>
      <c r="B1964" s="252" t="s">
        <v>2288</v>
      </c>
      <c r="C19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4" s="265">
        <f>VLOOKUP(Tabla3[[#This Row],[ID]],Campos[],3,0)</f>
        <v>139</v>
      </c>
      <c r="E1964" s="265">
        <f>VLOOKUP(Tabla3[[#This Row],[ID]],Campos[],5,0)</f>
        <v>4</v>
      </c>
      <c r="F1964" s="275" t="str">
        <f>MID(Tabla3[[#This Row],[ID]],1,3)</f>
        <v>HT6</v>
      </c>
    </row>
    <row r="1965" spans="1:6">
      <c r="A1965" s="274">
        <f>'0.Datos Contacto'!$C$3</f>
        <v>4101</v>
      </c>
      <c r="B1965" s="252" t="s">
        <v>2289</v>
      </c>
      <c r="C19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5" s="265">
        <f>VLOOKUP(Tabla3[[#This Row],[ID]],Campos[],3,0)</f>
        <v>139</v>
      </c>
      <c r="E1965" s="265">
        <f>VLOOKUP(Tabla3[[#This Row],[ID]],Campos[],5,0)</f>
        <v>5</v>
      </c>
      <c r="F1965" s="275" t="str">
        <f>MID(Tabla3[[#This Row],[ID]],1,3)</f>
        <v>HT6</v>
      </c>
    </row>
    <row r="1966" spans="1:6">
      <c r="A1966" s="274">
        <f>'0.Datos Contacto'!$C$3</f>
        <v>4101</v>
      </c>
      <c r="B1966" s="252" t="s">
        <v>2290</v>
      </c>
      <c r="C19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6" s="265">
        <f>VLOOKUP(Tabla3[[#This Row],[ID]],Campos[],3,0)</f>
        <v>140</v>
      </c>
      <c r="E1966" s="265">
        <f>VLOOKUP(Tabla3[[#This Row],[ID]],Campos[],5,0)</f>
        <v>2</v>
      </c>
      <c r="F1966" s="275" t="str">
        <f>MID(Tabla3[[#This Row],[ID]],1,3)</f>
        <v>HT6</v>
      </c>
    </row>
    <row r="1967" spans="1:6">
      <c r="A1967" s="274">
        <f>'0.Datos Contacto'!$C$3</f>
        <v>4101</v>
      </c>
      <c r="B1967" s="252" t="s">
        <v>2291</v>
      </c>
      <c r="C19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7" s="265">
        <f>VLOOKUP(Tabla3[[#This Row],[ID]],Campos[],3,0)</f>
        <v>140</v>
      </c>
      <c r="E1967" s="265">
        <f>VLOOKUP(Tabla3[[#This Row],[ID]],Campos[],5,0)</f>
        <v>3</v>
      </c>
      <c r="F1967" s="275" t="str">
        <f>MID(Tabla3[[#This Row],[ID]],1,3)</f>
        <v>HT6</v>
      </c>
    </row>
    <row r="1968" spans="1:6">
      <c r="A1968" s="274">
        <f>'0.Datos Contacto'!$C$3</f>
        <v>4101</v>
      </c>
      <c r="B1968" s="252" t="s">
        <v>2292</v>
      </c>
      <c r="C19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8" s="265">
        <f>VLOOKUP(Tabla3[[#This Row],[ID]],Campos[],3,0)</f>
        <v>140</v>
      </c>
      <c r="E1968" s="265">
        <f>VLOOKUP(Tabla3[[#This Row],[ID]],Campos[],5,0)</f>
        <v>4</v>
      </c>
      <c r="F1968" s="275" t="str">
        <f>MID(Tabla3[[#This Row],[ID]],1,3)</f>
        <v>HT6</v>
      </c>
    </row>
    <row r="1969" spans="1:6">
      <c r="A1969" s="274">
        <f>'0.Datos Contacto'!$C$3</f>
        <v>4101</v>
      </c>
      <c r="B1969" s="252" t="s">
        <v>2293</v>
      </c>
      <c r="C19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69" s="265">
        <f>VLOOKUP(Tabla3[[#This Row],[ID]],Campos[],3,0)</f>
        <v>140</v>
      </c>
      <c r="E1969" s="265">
        <f>VLOOKUP(Tabla3[[#This Row],[ID]],Campos[],5,0)</f>
        <v>5</v>
      </c>
      <c r="F1969" s="275" t="str">
        <f>MID(Tabla3[[#This Row],[ID]],1,3)</f>
        <v>HT6</v>
      </c>
    </row>
    <row r="1970" spans="1:6">
      <c r="A1970" s="274">
        <f>'0.Datos Contacto'!$C$3</f>
        <v>4101</v>
      </c>
      <c r="B1970" s="252" t="s">
        <v>2294</v>
      </c>
      <c r="C19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0" s="265">
        <f>VLOOKUP(Tabla3[[#This Row],[ID]],Campos[],3,0)</f>
        <v>141</v>
      </c>
      <c r="E1970" s="265">
        <f>VLOOKUP(Tabla3[[#This Row],[ID]],Campos[],5,0)</f>
        <v>2</v>
      </c>
      <c r="F1970" s="275" t="str">
        <f>MID(Tabla3[[#This Row],[ID]],1,3)</f>
        <v>HT6</v>
      </c>
    </row>
    <row r="1971" spans="1:6">
      <c r="A1971" s="274">
        <f>'0.Datos Contacto'!$C$3</f>
        <v>4101</v>
      </c>
      <c r="B1971" s="252" t="s">
        <v>2295</v>
      </c>
      <c r="C19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1" s="265">
        <f>VLOOKUP(Tabla3[[#This Row],[ID]],Campos[],3,0)</f>
        <v>141</v>
      </c>
      <c r="E1971" s="265">
        <f>VLOOKUP(Tabla3[[#This Row],[ID]],Campos[],5,0)</f>
        <v>3</v>
      </c>
      <c r="F1971" s="275" t="str">
        <f>MID(Tabla3[[#This Row],[ID]],1,3)</f>
        <v>HT6</v>
      </c>
    </row>
    <row r="1972" spans="1:6">
      <c r="A1972" s="274">
        <f>'0.Datos Contacto'!$C$3</f>
        <v>4101</v>
      </c>
      <c r="B1972" s="252" t="s">
        <v>2296</v>
      </c>
      <c r="C19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2" s="265">
        <f>VLOOKUP(Tabla3[[#This Row],[ID]],Campos[],3,0)</f>
        <v>141</v>
      </c>
      <c r="E1972" s="265">
        <f>VLOOKUP(Tabla3[[#This Row],[ID]],Campos[],5,0)</f>
        <v>4</v>
      </c>
      <c r="F1972" s="275" t="str">
        <f>MID(Tabla3[[#This Row],[ID]],1,3)</f>
        <v>HT6</v>
      </c>
    </row>
    <row r="1973" spans="1:6">
      <c r="A1973" s="274">
        <f>'0.Datos Contacto'!$C$3</f>
        <v>4101</v>
      </c>
      <c r="B1973" s="252" t="s">
        <v>2297</v>
      </c>
      <c r="C197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3" s="265">
        <f>VLOOKUP(Tabla3[[#This Row],[ID]],Campos[],3,0)</f>
        <v>141</v>
      </c>
      <c r="E1973" s="265">
        <f>VLOOKUP(Tabla3[[#This Row],[ID]],Campos[],5,0)</f>
        <v>5</v>
      </c>
      <c r="F1973" s="275" t="str">
        <f>MID(Tabla3[[#This Row],[ID]],1,3)</f>
        <v>HT6</v>
      </c>
    </row>
    <row r="1974" spans="1:6">
      <c r="A1974" s="274">
        <f>'0.Datos Contacto'!$C$3</f>
        <v>4101</v>
      </c>
      <c r="B1974" s="252" t="s">
        <v>2298</v>
      </c>
      <c r="C19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4" s="265">
        <f>VLOOKUP(Tabla3[[#This Row],[ID]],Campos[],3,0)</f>
        <v>142</v>
      </c>
      <c r="E1974" s="265">
        <f>VLOOKUP(Tabla3[[#This Row],[ID]],Campos[],5,0)</f>
        <v>2</v>
      </c>
      <c r="F1974" s="275" t="str">
        <f>MID(Tabla3[[#This Row],[ID]],1,3)</f>
        <v>HT6</v>
      </c>
    </row>
    <row r="1975" spans="1:6">
      <c r="A1975" s="274">
        <f>'0.Datos Contacto'!$C$3</f>
        <v>4101</v>
      </c>
      <c r="B1975" s="252" t="s">
        <v>2299</v>
      </c>
      <c r="C19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5" s="265">
        <f>VLOOKUP(Tabla3[[#This Row],[ID]],Campos[],3,0)</f>
        <v>142</v>
      </c>
      <c r="E1975" s="265">
        <f>VLOOKUP(Tabla3[[#This Row],[ID]],Campos[],5,0)</f>
        <v>3</v>
      </c>
      <c r="F1975" s="275" t="str">
        <f>MID(Tabla3[[#This Row],[ID]],1,3)</f>
        <v>HT6</v>
      </c>
    </row>
    <row r="1976" spans="1:6">
      <c r="A1976" s="274">
        <f>'0.Datos Contacto'!$C$3</f>
        <v>4101</v>
      </c>
      <c r="B1976" s="252" t="s">
        <v>2300</v>
      </c>
      <c r="C19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6" s="265">
        <f>VLOOKUP(Tabla3[[#This Row],[ID]],Campos[],3,0)</f>
        <v>142</v>
      </c>
      <c r="E1976" s="265">
        <f>VLOOKUP(Tabla3[[#This Row],[ID]],Campos[],5,0)</f>
        <v>4</v>
      </c>
      <c r="F1976" s="275" t="str">
        <f>MID(Tabla3[[#This Row],[ID]],1,3)</f>
        <v>HT6</v>
      </c>
    </row>
    <row r="1977" spans="1:6">
      <c r="A1977" s="274">
        <f>'0.Datos Contacto'!$C$3</f>
        <v>4101</v>
      </c>
      <c r="B1977" s="252" t="s">
        <v>2301</v>
      </c>
      <c r="C19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77" s="265">
        <f>VLOOKUP(Tabla3[[#This Row],[ID]],Campos[],3,0)</f>
        <v>142</v>
      </c>
      <c r="E1977" s="265">
        <f>VLOOKUP(Tabla3[[#This Row],[ID]],Campos[],5,0)</f>
        <v>5</v>
      </c>
      <c r="F1977" s="275" t="str">
        <f>MID(Tabla3[[#This Row],[ID]],1,3)</f>
        <v>HT6</v>
      </c>
    </row>
    <row r="1978" spans="1:6">
      <c r="A1978" s="274">
        <f>'0.Datos Contacto'!$C$3</f>
        <v>4101</v>
      </c>
      <c r="B1978" s="252" t="s">
        <v>2302</v>
      </c>
      <c r="C19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323998080</v>
      </c>
      <c r="D1978" s="265">
        <f>VLOOKUP(Tabla3[[#This Row],[ID]],Campos[],3,0)</f>
        <v>143</v>
      </c>
      <c r="E1978" s="265">
        <f>VLOOKUP(Tabla3[[#This Row],[ID]],Campos[],5,0)</f>
        <v>3</v>
      </c>
      <c r="F1978" s="275" t="str">
        <f>MID(Tabla3[[#This Row],[ID]],1,3)</f>
        <v>HT6</v>
      </c>
    </row>
    <row r="1979" spans="1:6">
      <c r="A1979" s="274">
        <f>'0.Datos Contacto'!$C$3</f>
        <v>4101</v>
      </c>
      <c r="B1979" s="252" t="s">
        <v>2303</v>
      </c>
      <c r="C1979"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CONVENIO INTERADEMINISTRATIVO</v>
      </c>
      <c r="D1979" s="265">
        <f>VLOOKUP(Tabla3[[#This Row],[ID]],Campos[],3,0)</f>
        <v>148</v>
      </c>
      <c r="E1979" s="265">
        <f>VLOOKUP(Tabla3[[#This Row],[ID]],Campos[],5,0)</f>
        <v>2</v>
      </c>
      <c r="F1979" s="275" t="str">
        <f>MID(Tabla3[[#This Row],[ID]],1,3)</f>
        <v>HT6</v>
      </c>
    </row>
    <row r="1980" spans="1:6">
      <c r="A1980" s="274">
        <f>'0.Datos Contacto'!$C$3</f>
        <v>4101</v>
      </c>
      <c r="B1980" s="252" t="s">
        <v>2304</v>
      </c>
      <c r="C19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29544808</v>
      </c>
      <c r="D1980" s="265">
        <f>VLOOKUP(Tabla3[[#This Row],[ID]],Campos[],3,0)</f>
        <v>148</v>
      </c>
      <c r="E1980" s="265">
        <f>VLOOKUP(Tabla3[[#This Row],[ID]],Campos[],5,0)</f>
        <v>3</v>
      </c>
      <c r="F1980" s="275" t="str">
        <f>MID(Tabla3[[#This Row],[ID]],1,3)</f>
        <v>HT6</v>
      </c>
    </row>
    <row r="1981" spans="1:6">
      <c r="A1981" s="274">
        <f>'0.Datos Contacto'!$C$3</f>
        <v>4101</v>
      </c>
      <c r="B1981" s="252" t="s">
        <v>2305</v>
      </c>
      <c r="C1981"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Proceso de cobro</v>
      </c>
      <c r="D1981" s="265">
        <f>VLOOKUP(Tabla3[[#This Row],[ID]],Campos[],3,0)</f>
        <v>148</v>
      </c>
      <c r="E1981" s="265">
        <f>VLOOKUP(Tabla3[[#This Row],[ID]],Campos[],5,0)</f>
        <v>4</v>
      </c>
      <c r="F1981" s="275" t="str">
        <f>MID(Tabla3[[#This Row],[ID]],1,3)</f>
        <v>HT6</v>
      </c>
    </row>
    <row r="1982" spans="1:6">
      <c r="A1982" s="274">
        <f>'0.Datos Contacto'!$C$3</f>
        <v>4101</v>
      </c>
      <c r="B1982" s="252" t="s">
        <v>2306</v>
      </c>
      <c r="C1982"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EFECTIVO EN 2020</v>
      </c>
      <c r="D1982" s="265">
        <f>VLOOKUP(Tabla3[[#This Row],[ID]],Campos[],3,0)</f>
        <v>148</v>
      </c>
      <c r="E1982" s="265">
        <f>VLOOKUP(Tabla3[[#This Row],[ID]],Campos[],5,0)</f>
        <v>5</v>
      </c>
      <c r="F1982" s="275" t="str">
        <f>MID(Tabla3[[#This Row],[ID]],1,3)</f>
        <v>HT6</v>
      </c>
    </row>
    <row r="1983" spans="1:6">
      <c r="A1983" s="274">
        <f>'0.Datos Contacto'!$C$3</f>
        <v>4101</v>
      </c>
      <c r="B1983" s="252" t="s">
        <v>2307</v>
      </c>
      <c r="C19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3" s="265">
        <f>VLOOKUP(Tabla3[[#This Row],[ID]],Campos[],3,0)</f>
        <v>149</v>
      </c>
      <c r="E1983" s="265">
        <f>VLOOKUP(Tabla3[[#This Row],[ID]],Campos[],5,0)</f>
        <v>2</v>
      </c>
      <c r="F1983" s="275" t="str">
        <f>MID(Tabla3[[#This Row],[ID]],1,3)</f>
        <v>HT6</v>
      </c>
    </row>
    <row r="1984" spans="1:6">
      <c r="A1984" s="274">
        <f>'0.Datos Contacto'!$C$3</f>
        <v>4101</v>
      </c>
      <c r="B1984" s="252" t="s">
        <v>2308</v>
      </c>
      <c r="C19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4" s="265">
        <f>VLOOKUP(Tabla3[[#This Row],[ID]],Campos[],3,0)</f>
        <v>149</v>
      </c>
      <c r="E1984" s="265">
        <f>VLOOKUP(Tabla3[[#This Row],[ID]],Campos[],5,0)</f>
        <v>3</v>
      </c>
      <c r="F1984" s="275" t="str">
        <f>MID(Tabla3[[#This Row],[ID]],1,3)</f>
        <v>HT6</v>
      </c>
    </row>
    <row r="1985" spans="1:6">
      <c r="A1985" s="274">
        <f>'0.Datos Contacto'!$C$3</f>
        <v>4101</v>
      </c>
      <c r="B1985" s="252" t="s">
        <v>2309</v>
      </c>
      <c r="C19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5" s="265">
        <f>VLOOKUP(Tabla3[[#This Row],[ID]],Campos[],3,0)</f>
        <v>149</v>
      </c>
      <c r="E1985" s="265">
        <f>VLOOKUP(Tabla3[[#This Row],[ID]],Campos[],5,0)</f>
        <v>4</v>
      </c>
      <c r="F1985" s="275" t="str">
        <f>MID(Tabla3[[#This Row],[ID]],1,3)</f>
        <v>HT6</v>
      </c>
    </row>
    <row r="1986" spans="1:6">
      <c r="A1986" s="274">
        <f>'0.Datos Contacto'!$C$3</f>
        <v>4101</v>
      </c>
      <c r="B1986" s="252" t="s">
        <v>2310</v>
      </c>
      <c r="C19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6" s="265">
        <f>VLOOKUP(Tabla3[[#This Row],[ID]],Campos[],3,0)</f>
        <v>149</v>
      </c>
      <c r="E1986" s="265">
        <f>VLOOKUP(Tabla3[[#This Row],[ID]],Campos[],5,0)</f>
        <v>5</v>
      </c>
      <c r="F1986" s="275" t="str">
        <f>MID(Tabla3[[#This Row],[ID]],1,3)</f>
        <v>HT6</v>
      </c>
    </row>
    <row r="1987" spans="1:6">
      <c r="A1987" s="274">
        <f>'0.Datos Contacto'!$C$3</f>
        <v>4101</v>
      </c>
      <c r="B1987" s="252" t="s">
        <v>2311</v>
      </c>
      <c r="C19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7" s="265">
        <f>VLOOKUP(Tabla3[[#This Row],[ID]],Campos[],3,0)</f>
        <v>150</v>
      </c>
      <c r="E1987" s="265">
        <f>VLOOKUP(Tabla3[[#This Row],[ID]],Campos[],5,0)</f>
        <v>2</v>
      </c>
      <c r="F1987" s="275" t="str">
        <f>MID(Tabla3[[#This Row],[ID]],1,3)</f>
        <v>HT6</v>
      </c>
    </row>
    <row r="1988" spans="1:6">
      <c r="A1988" s="274">
        <f>'0.Datos Contacto'!$C$3</f>
        <v>4101</v>
      </c>
      <c r="B1988" s="252" t="s">
        <v>2312</v>
      </c>
      <c r="C198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8" s="265">
        <f>VLOOKUP(Tabla3[[#This Row],[ID]],Campos[],3,0)</f>
        <v>150</v>
      </c>
      <c r="E1988" s="265">
        <f>VLOOKUP(Tabla3[[#This Row],[ID]],Campos[],5,0)</f>
        <v>3</v>
      </c>
      <c r="F1988" s="275" t="str">
        <f>MID(Tabla3[[#This Row],[ID]],1,3)</f>
        <v>HT6</v>
      </c>
    </row>
    <row r="1989" spans="1:6">
      <c r="A1989" s="274">
        <f>'0.Datos Contacto'!$C$3</f>
        <v>4101</v>
      </c>
      <c r="B1989" s="252" t="s">
        <v>2313</v>
      </c>
      <c r="C198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89" s="265">
        <f>VLOOKUP(Tabla3[[#This Row],[ID]],Campos[],3,0)</f>
        <v>150</v>
      </c>
      <c r="E1989" s="265">
        <f>VLOOKUP(Tabla3[[#This Row],[ID]],Campos[],5,0)</f>
        <v>4</v>
      </c>
      <c r="F1989" s="275" t="str">
        <f>MID(Tabla3[[#This Row],[ID]],1,3)</f>
        <v>HT6</v>
      </c>
    </row>
    <row r="1990" spans="1:6">
      <c r="A1990" s="274">
        <f>'0.Datos Contacto'!$C$3</f>
        <v>4101</v>
      </c>
      <c r="B1990" s="252" t="s">
        <v>2314</v>
      </c>
      <c r="C199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0" s="265">
        <f>VLOOKUP(Tabla3[[#This Row],[ID]],Campos[],3,0)</f>
        <v>150</v>
      </c>
      <c r="E1990" s="265">
        <f>VLOOKUP(Tabla3[[#This Row],[ID]],Campos[],5,0)</f>
        <v>5</v>
      </c>
      <c r="F1990" s="275" t="str">
        <f>MID(Tabla3[[#This Row],[ID]],1,3)</f>
        <v>HT6</v>
      </c>
    </row>
    <row r="1991" spans="1:6">
      <c r="A1991" s="274">
        <f>'0.Datos Contacto'!$C$3</f>
        <v>4101</v>
      </c>
      <c r="B1991" s="252" t="s">
        <v>2315</v>
      </c>
      <c r="C199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1" s="265">
        <f>VLOOKUP(Tabla3[[#This Row],[ID]],Campos[],3,0)</f>
        <v>151</v>
      </c>
      <c r="E1991" s="265">
        <f>VLOOKUP(Tabla3[[#This Row],[ID]],Campos[],5,0)</f>
        <v>2</v>
      </c>
      <c r="F1991" s="275" t="str">
        <f>MID(Tabla3[[#This Row],[ID]],1,3)</f>
        <v>HT6</v>
      </c>
    </row>
    <row r="1992" spans="1:6">
      <c r="A1992" s="274">
        <f>'0.Datos Contacto'!$C$3</f>
        <v>4101</v>
      </c>
      <c r="B1992" s="252" t="s">
        <v>2316</v>
      </c>
      <c r="C199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2" s="265">
        <f>VLOOKUP(Tabla3[[#This Row],[ID]],Campos[],3,0)</f>
        <v>151</v>
      </c>
      <c r="E1992" s="265">
        <f>VLOOKUP(Tabla3[[#This Row],[ID]],Campos[],5,0)</f>
        <v>3</v>
      </c>
      <c r="F1992" s="275" t="str">
        <f>MID(Tabla3[[#This Row],[ID]],1,3)</f>
        <v>HT6</v>
      </c>
    </row>
    <row r="1993" spans="1:6">
      <c r="A1993" s="274">
        <f>'0.Datos Contacto'!$C$3</f>
        <v>4101</v>
      </c>
      <c r="B1993" s="252" t="s">
        <v>2317</v>
      </c>
      <c r="C199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3" s="265">
        <f>VLOOKUP(Tabla3[[#This Row],[ID]],Campos[],3,0)</f>
        <v>151</v>
      </c>
      <c r="E1993" s="265">
        <f>VLOOKUP(Tabla3[[#This Row],[ID]],Campos[],5,0)</f>
        <v>4</v>
      </c>
      <c r="F1993" s="275" t="str">
        <f>MID(Tabla3[[#This Row],[ID]],1,3)</f>
        <v>HT6</v>
      </c>
    </row>
    <row r="1994" spans="1:6">
      <c r="A1994" s="274">
        <f>'0.Datos Contacto'!$C$3</f>
        <v>4101</v>
      </c>
      <c r="B1994" s="252" t="s">
        <v>2318</v>
      </c>
      <c r="C199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4" s="265">
        <f>VLOOKUP(Tabla3[[#This Row],[ID]],Campos[],3,0)</f>
        <v>151</v>
      </c>
      <c r="E1994" s="265">
        <f>VLOOKUP(Tabla3[[#This Row],[ID]],Campos[],5,0)</f>
        <v>5</v>
      </c>
      <c r="F1994" s="275" t="str">
        <f>MID(Tabla3[[#This Row],[ID]],1,3)</f>
        <v>HT6</v>
      </c>
    </row>
    <row r="1995" spans="1:6">
      <c r="A1995" s="274">
        <f>'0.Datos Contacto'!$C$3</f>
        <v>4101</v>
      </c>
      <c r="B1995" s="252" t="s">
        <v>2319</v>
      </c>
      <c r="C199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5" s="265">
        <f>VLOOKUP(Tabla3[[#This Row],[ID]],Campos[],3,0)</f>
        <v>152</v>
      </c>
      <c r="E1995" s="265">
        <f>VLOOKUP(Tabla3[[#This Row],[ID]],Campos[],5,0)</f>
        <v>2</v>
      </c>
      <c r="F1995" s="275" t="str">
        <f>MID(Tabla3[[#This Row],[ID]],1,3)</f>
        <v>HT6</v>
      </c>
    </row>
    <row r="1996" spans="1:6">
      <c r="A1996" s="274">
        <f>'0.Datos Contacto'!$C$3</f>
        <v>4101</v>
      </c>
      <c r="B1996" s="252" t="s">
        <v>2320</v>
      </c>
      <c r="C199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6" s="265">
        <f>VLOOKUP(Tabla3[[#This Row],[ID]],Campos[],3,0)</f>
        <v>152</v>
      </c>
      <c r="E1996" s="265">
        <f>VLOOKUP(Tabla3[[#This Row],[ID]],Campos[],5,0)</f>
        <v>3</v>
      </c>
      <c r="F1996" s="275" t="str">
        <f>MID(Tabla3[[#This Row],[ID]],1,3)</f>
        <v>HT6</v>
      </c>
    </row>
    <row r="1997" spans="1:6">
      <c r="A1997" s="274">
        <f>'0.Datos Contacto'!$C$3</f>
        <v>4101</v>
      </c>
      <c r="B1997" s="252" t="s">
        <v>2321</v>
      </c>
      <c r="C199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7" s="265">
        <f>VLOOKUP(Tabla3[[#This Row],[ID]],Campos[],3,0)</f>
        <v>152</v>
      </c>
      <c r="E1997" s="265">
        <f>VLOOKUP(Tabla3[[#This Row],[ID]],Campos[],5,0)</f>
        <v>4</v>
      </c>
      <c r="F1997" s="275" t="str">
        <f>MID(Tabla3[[#This Row],[ID]],1,3)</f>
        <v>HT6</v>
      </c>
    </row>
    <row r="1998" spans="1:6">
      <c r="A1998" s="274">
        <f>'0.Datos Contacto'!$C$3</f>
        <v>4101</v>
      </c>
      <c r="B1998" s="252" t="s">
        <v>2322</v>
      </c>
      <c r="C199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8" s="265">
        <f>VLOOKUP(Tabla3[[#This Row],[ID]],Campos[],3,0)</f>
        <v>152</v>
      </c>
      <c r="E1998" s="265">
        <f>VLOOKUP(Tabla3[[#This Row],[ID]],Campos[],5,0)</f>
        <v>5</v>
      </c>
      <c r="F1998" s="275" t="str">
        <f>MID(Tabla3[[#This Row],[ID]],1,3)</f>
        <v>HT6</v>
      </c>
    </row>
    <row r="1999" spans="1:6">
      <c r="A1999" s="274">
        <f>'0.Datos Contacto'!$C$3</f>
        <v>4101</v>
      </c>
      <c r="B1999" s="252" t="s">
        <v>2323</v>
      </c>
      <c r="C199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1999" s="265">
        <f>VLOOKUP(Tabla3[[#This Row],[ID]],Campos[],3,0)</f>
        <v>153</v>
      </c>
      <c r="E1999" s="265">
        <f>VLOOKUP(Tabla3[[#This Row],[ID]],Campos[],5,0)</f>
        <v>2</v>
      </c>
      <c r="F1999" s="275" t="str">
        <f>MID(Tabla3[[#This Row],[ID]],1,3)</f>
        <v>HT6</v>
      </c>
    </row>
    <row r="2000" spans="1:6">
      <c r="A2000" s="274">
        <f>'0.Datos Contacto'!$C$3</f>
        <v>4101</v>
      </c>
      <c r="B2000" s="252" t="s">
        <v>2324</v>
      </c>
      <c r="C200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00" s="265">
        <f>VLOOKUP(Tabla3[[#This Row],[ID]],Campos[],3,0)</f>
        <v>153</v>
      </c>
      <c r="E2000" s="265">
        <f>VLOOKUP(Tabla3[[#This Row],[ID]],Campos[],5,0)</f>
        <v>3</v>
      </c>
      <c r="F2000" s="275" t="str">
        <f>MID(Tabla3[[#This Row],[ID]],1,3)</f>
        <v>HT6</v>
      </c>
    </row>
    <row r="2001" spans="1:6">
      <c r="A2001" s="274">
        <f>'0.Datos Contacto'!$C$3</f>
        <v>4101</v>
      </c>
      <c r="B2001" s="252" t="s">
        <v>2325</v>
      </c>
      <c r="C200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01" s="265">
        <f>VLOOKUP(Tabla3[[#This Row],[ID]],Campos[],3,0)</f>
        <v>153</v>
      </c>
      <c r="E2001" s="265">
        <f>VLOOKUP(Tabla3[[#This Row],[ID]],Campos[],5,0)</f>
        <v>4</v>
      </c>
      <c r="F2001" s="275" t="str">
        <f>MID(Tabla3[[#This Row],[ID]],1,3)</f>
        <v>HT6</v>
      </c>
    </row>
    <row r="2002" spans="1:6">
      <c r="A2002" s="274">
        <f>'0.Datos Contacto'!$C$3</f>
        <v>4101</v>
      </c>
      <c r="B2002" s="252" t="s">
        <v>2326</v>
      </c>
      <c r="C200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02" s="265">
        <f>VLOOKUP(Tabla3[[#This Row],[ID]],Campos[],3,0)</f>
        <v>153</v>
      </c>
      <c r="E2002" s="265">
        <f>VLOOKUP(Tabla3[[#This Row],[ID]],Campos[],5,0)</f>
        <v>5</v>
      </c>
      <c r="F2002" s="275" t="str">
        <f>MID(Tabla3[[#This Row],[ID]],1,3)</f>
        <v>HT6</v>
      </c>
    </row>
    <row r="2003" spans="1:6">
      <c r="A2003" s="274">
        <f>'0.Datos Contacto'!$C$3</f>
        <v>4101</v>
      </c>
      <c r="B2003" s="252" t="s">
        <v>2327</v>
      </c>
      <c r="C200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29544808</v>
      </c>
      <c r="D2003" s="265">
        <f>VLOOKUP(Tabla3[[#This Row],[ID]],Campos[],3,0)</f>
        <v>154</v>
      </c>
      <c r="E2003" s="265">
        <f>VLOOKUP(Tabla3[[#This Row],[ID]],Campos[],5,0)</f>
        <v>3</v>
      </c>
      <c r="F2003" s="275" t="str">
        <f>MID(Tabla3[[#This Row],[ID]],1,3)</f>
        <v>HT6</v>
      </c>
    </row>
    <row r="2004" spans="1:6">
      <c r="A2004" s="274">
        <f>'0.Datos Contacto'!$C$3</f>
        <v>4101</v>
      </c>
      <c r="B2004" s="252" t="s">
        <v>2328</v>
      </c>
      <c r="C2004"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SI/ NO</v>
      </c>
      <c r="D2004" s="265">
        <f>VLOOKUP(Tabla3[[#This Row],[ID]],Campos[],3,0)</f>
        <v>160</v>
      </c>
      <c r="E2004" s="265">
        <f>VLOOKUP(Tabla3[[#This Row],[ID]],Campos[],5,0)</f>
        <v>3</v>
      </c>
      <c r="F2004" s="275" t="str">
        <f>MID(Tabla3[[#This Row],[ID]],1,3)</f>
        <v>HT6</v>
      </c>
    </row>
    <row r="2005" spans="1:6">
      <c r="A2005" s="274">
        <f>'0.Datos Contacto'!$C$3</f>
        <v>4101</v>
      </c>
      <c r="B2005" s="252" t="s">
        <v>2329</v>
      </c>
      <c r="C200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05" s="265">
        <f>VLOOKUP(Tabla3[[#This Row],[ID]],Campos[],3,0)</f>
        <v>160</v>
      </c>
      <c r="E2005" s="265">
        <f>VLOOKUP(Tabla3[[#This Row],[ID]],Campos[],5,0)</f>
        <v>4</v>
      </c>
      <c r="F2005" s="275" t="str">
        <f>MID(Tabla3[[#This Row],[ID]],1,3)</f>
        <v>HT6</v>
      </c>
    </row>
    <row r="2006" spans="1:6">
      <c r="A2006" s="274">
        <f>'0.Datos Contacto'!$C$3</f>
        <v>4101</v>
      </c>
      <c r="B2006" s="252" t="s">
        <v>2330</v>
      </c>
      <c r="C2006"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SI</v>
      </c>
      <c r="D2006" s="265">
        <f>VLOOKUP(Tabla3[[#This Row],[ID]],Campos[],3,0)</f>
        <v>160</v>
      </c>
      <c r="E2006" s="265">
        <f>VLOOKUP(Tabla3[[#This Row],[ID]],Campos[],5,0)</f>
        <v>5</v>
      </c>
      <c r="F2006" s="275" t="str">
        <f>MID(Tabla3[[#This Row],[ID]],1,3)</f>
        <v>HT6</v>
      </c>
    </row>
    <row r="2007" spans="1:6">
      <c r="A2007" s="274">
        <f>'0.Datos Contacto'!$C$3</f>
        <v>4101</v>
      </c>
      <c r="B2007" s="252" t="s">
        <v>2331</v>
      </c>
      <c r="C2007"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v>
      </c>
      <c r="D2007" s="265">
        <f>VLOOKUP(Tabla3[[#This Row],[ID]],Campos[],3,0)</f>
        <v>161</v>
      </c>
      <c r="E2007" s="265">
        <f>VLOOKUP(Tabla3[[#This Row],[ID]],Campos[],5,0)</f>
        <v>3</v>
      </c>
      <c r="F2007" s="275" t="str">
        <f>MID(Tabla3[[#This Row],[ID]],1,3)</f>
        <v>HT6</v>
      </c>
    </row>
    <row r="2008" spans="1:6">
      <c r="A2008" s="274">
        <f>'0.Datos Contacto'!$C$3</f>
        <v>4101</v>
      </c>
      <c r="B2008" s="252" t="s">
        <v>2332</v>
      </c>
      <c r="C200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08" s="265">
        <f>VLOOKUP(Tabla3[[#This Row],[ID]],Campos[],3,0)</f>
        <v>161</v>
      </c>
      <c r="E2008" s="265">
        <f>VLOOKUP(Tabla3[[#This Row],[ID]],Campos[],5,0)</f>
        <v>4</v>
      </c>
      <c r="F2008" s="275" t="str">
        <f>MID(Tabla3[[#This Row],[ID]],1,3)</f>
        <v>HT6</v>
      </c>
    </row>
    <row r="2009" spans="1:6">
      <c r="A2009" s="274">
        <f>'0.Datos Contacto'!$C$3</f>
        <v>4101</v>
      </c>
      <c r="B2009" s="252" t="s">
        <v>2333</v>
      </c>
      <c r="C200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0.03</v>
      </c>
      <c r="D2009" s="265">
        <f>VLOOKUP(Tabla3[[#This Row],[ID]],Campos[],3,0)</f>
        <v>161</v>
      </c>
      <c r="E2009" s="265">
        <f>VLOOKUP(Tabla3[[#This Row],[ID]],Campos[],5,0)</f>
        <v>5</v>
      </c>
      <c r="F2009" s="275" t="str">
        <f>MID(Tabla3[[#This Row],[ID]],1,3)</f>
        <v>HT6</v>
      </c>
    </row>
    <row r="2010" spans="1:6">
      <c r="A2010" s="274">
        <f>'0.Datos Contacto'!$C$3</f>
        <v>4101</v>
      </c>
      <c r="B2010" s="252" t="s">
        <v>2334</v>
      </c>
      <c r="C2010"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SI/ NO</v>
      </c>
      <c r="D2010" s="265">
        <f>VLOOKUP(Tabla3[[#This Row],[ID]],Campos[],3,0)</f>
        <v>162</v>
      </c>
      <c r="E2010" s="265">
        <f>VLOOKUP(Tabla3[[#This Row],[ID]],Campos[],5,0)</f>
        <v>3</v>
      </c>
      <c r="F2010" s="275" t="str">
        <f>MID(Tabla3[[#This Row],[ID]],1,3)</f>
        <v>HT6</v>
      </c>
    </row>
    <row r="2011" spans="1:6">
      <c r="A2011" s="274">
        <f>'0.Datos Contacto'!$C$3</f>
        <v>4101</v>
      </c>
      <c r="B2011" s="252" t="s">
        <v>2335</v>
      </c>
      <c r="C201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11" s="265">
        <f>VLOOKUP(Tabla3[[#This Row],[ID]],Campos[],3,0)</f>
        <v>162</v>
      </c>
      <c r="E2011" s="265">
        <f>VLOOKUP(Tabla3[[#This Row],[ID]],Campos[],5,0)</f>
        <v>4</v>
      </c>
      <c r="F2011" s="275" t="str">
        <f>MID(Tabla3[[#This Row],[ID]],1,3)</f>
        <v>HT6</v>
      </c>
    </row>
    <row r="2012" spans="1:6">
      <c r="A2012" s="274">
        <f>'0.Datos Contacto'!$C$3</f>
        <v>4101</v>
      </c>
      <c r="B2012" s="252" t="s">
        <v>2336</v>
      </c>
      <c r="C2012"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NO</v>
      </c>
      <c r="D2012" s="265">
        <f>VLOOKUP(Tabla3[[#This Row],[ID]],Campos[],3,0)</f>
        <v>162</v>
      </c>
      <c r="E2012" s="265">
        <f>VLOOKUP(Tabla3[[#This Row],[ID]],Campos[],5,0)</f>
        <v>5</v>
      </c>
      <c r="F2012" s="275" t="str">
        <f>MID(Tabla3[[#This Row],[ID]],1,3)</f>
        <v>HT6</v>
      </c>
    </row>
    <row r="2013" spans="1:6">
      <c r="A2013" s="274">
        <f>'0.Datos Contacto'!$C$3</f>
        <v>4101</v>
      </c>
      <c r="B2013" s="252" t="s">
        <v>2337</v>
      </c>
      <c r="C2013"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SI/ NO</v>
      </c>
      <c r="D2013" s="265">
        <f>VLOOKUP(Tabla3[[#This Row],[ID]],Campos[],3,0)</f>
        <v>163</v>
      </c>
      <c r="E2013" s="265">
        <f>VLOOKUP(Tabla3[[#This Row],[ID]],Campos[],5,0)</f>
        <v>3</v>
      </c>
      <c r="F2013" s="275" t="str">
        <f>MID(Tabla3[[#This Row],[ID]],1,3)</f>
        <v>HT6</v>
      </c>
    </row>
    <row r="2014" spans="1:6">
      <c r="A2014" s="274">
        <f>'0.Datos Contacto'!$C$3</f>
        <v>4101</v>
      </c>
      <c r="B2014" s="252" t="s">
        <v>2338</v>
      </c>
      <c r="C201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14" s="265">
        <f>VLOOKUP(Tabla3[[#This Row],[ID]],Campos[],3,0)</f>
        <v>163</v>
      </c>
      <c r="E2014" s="265">
        <f>VLOOKUP(Tabla3[[#This Row],[ID]],Campos[],5,0)</f>
        <v>4</v>
      </c>
      <c r="F2014" s="275" t="str">
        <f>MID(Tabla3[[#This Row],[ID]],1,3)</f>
        <v>HT6</v>
      </c>
    </row>
    <row r="2015" spans="1:6">
      <c r="A2015" s="274">
        <f>'0.Datos Contacto'!$C$3</f>
        <v>4101</v>
      </c>
      <c r="B2015" s="252" t="s">
        <v>2339</v>
      </c>
      <c r="C2015" s="26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NO</v>
      </c>
      <c r="D2015" s="265">
        <f>VLOOKUP(Tabla3[[#This Row],[ID]],Campos[],3,0)</f>
        <v>163</v>
      </c>
      <c r="E2015" s="265">
        <f>VLOOKUP(Tabla3[[#This Row],[ID]],Campos[],5,0)</f>
        <v>5</v>
      </c>
      <c r="F2015" s="275" t="str">
        <f>MID(Tabla3[[#This Row],[ID]],1,3)</f>
        <v>HT6</v>
      </c>
    </row>
    <row r="2016" spans="1:6">
      <c r="A2016" s="274">
        <f>'0.Datos Contacto'!$C$3</f>
        <v>4101</v>
      </c>
      <c r="B2016" s="252" t="s">
        <v>2340</v>
      </c>
      <c r="C201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16" s="265">
        <f>VLOOKUP(Tabla3[[#This Row],[ID]],Campos[],3,0)</f>
        <v>164</v>
      </c>
      <c r="E2016" s="265">
        <f>VLOOKUP(Tabla3[[#This Row],[ID]],Campos[],5,0)</f>
        <v>4</v>
      </c>
      <c r="F2016" s="275" t="str">
        <f>MID(Tabla3[[#This Row],[ID]],1,3)</f>
        <v>HT6</v>
      </c>
    </row>
    <row r="2017" spans="1:6">
      <c r="A2017" s="274">
        <f>'0.Datos Contacto'!$C$3</f>
        <v>4101</v>
      </c>
      <c r="B2017" s="252" t="s">
        <v>2341</v>
      </c>
      <c r="C201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v>
      </c>
      <c r="D2017" s="265">
        <f>VLOOKUP(Tabla3[[#This Row],[ID]],Campos[],3,0)</f>
        <v>9</v>
      </c>
      <c r="E2017" s="265">
        <f>VLOOKUP(Tabla3[[#This Row],[ID]],Campos[],5,0)</f>
        <v>3</v>
      </c>
      <c r="F2017" s="275" t="str">
        <f>MID(Tabla3[[#This Row],[ID]],1,3)</f>
        <v>HT7</v>
      </c>
    </row>
    <row r="2018" spans="1:6">
      <c r="A2018" s="274">
        <f>'0.Datos Contacto'!$C$3</f>
        <v>4101</v>
      </c>
      <c r="B2018" s="252" t="s">
        <v>2342</v>
      </c>
      <c r="C201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v>
      </c>
      <c r="D2018" s="265">
        <f>VLOOKUP(Tabla3[[#This Row],[ID]],Campos[],3,0)</f>
        <v>9</v>
      </c>
      <c r="E2018" s="265">
        <f>VLOOKUP(Tabla3[[#This Row],[ID]],Campos[],5,0)</f>
        <v>4</v>
      </c>
      <c r="F2018" s="275" t="str">
        <f>MID(Tabla3[[#This Row],[ID]],1,3)</f>
        <v>HT7</v>
      </c>
    </row>
    <row r="2019" spans="1:6">
      <c r="A2019" s="274">
        <f>'0.Datos Contacto'!$C$3</f>
        <v>4101</v>
      </c>
      <c r="B2019" s="252" t="s">
        <v>2343</v>
      </c>
      <c r="C201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v>
      </c>
      <c r="D2019" s="265">
        <f>VLOOKUP(Tabla3[[#This Row],[ID]],Campos[],3,0)</f>
        <v>9</v>
      </c>
      <c r="E2019" s="265">
        <f>VLOOKUP(Tabla3[[#This Row],[ID]],Campos[],5,0)</f>
        <v>5</v>
      </c>
      <c r="F2019" s="275" t="str">
        <f>MID(Tabla3[[#This Row],[ID]],1,3)</f>
        <v>HT7</v>
      </c>
    </row>
    <row r="2020" spans="1:6">
      <c r="A2020" s="274">
        <f>'0.Datos Contacto'!$C$3</f>
        <v>4101</v>
      </c>
      <c r="B2020" s="252" t="s">
        <v>2344</v>
      </c>
      <c r="C202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v>
      </c>
      <c r="D2020" s="265">
        <f>VLOOKUP(Tabla3[[#This Row],[ID]],Campos[],3,0)</f>
        <v>9</v>
      </c>
      <c r="E2020" s="265">
        <f>VLOOKUP(Tabla3[[#This Row],[ID]],Campos[],5,0)</f>
        <v>6</v>
      </c>
      <c r="F2020" s="275" t="str">
        <f>MID(Tabla3[[#This Row],[ID]],1,3)</f>
        <v>HT7</v>
      </c>
    </row>
    <row r="2021" spans="1:6">
      <c r="A2021" s="274">
        <f>'0.Datos Contacto'!$C$3</f>
        <v>4101</v>
      </c>
      <c r="B2021" s="252" t="s">
        <v>2345</v>
      </c>
      <c r="C202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v>
      </c>
      <c r="D2021" s="265">
        <f>VLOOKUP(Tabla3[[#This Row],[ID]],Campos[],3,0)</f>
        <v>10</v>
      </c>
      <c r="E2021" s="265">
        <f>VLOOKUP(Tabla3[[#This Row],[ID]],Campos[],5,0)</f>
        <v>3</v>
      </c>
      <c r="F2021" s="275" t="str">
        <f>MID(Tabla3[[#This Row],[ID]],1,3)</f>
        <v>HT7</v>
      </c>
    </row>
    <row r="2022" spans="1:6">
      <c r="A2022" s="274">
        <f>'0.Datos Contacto'!$C$3</f>
        <v>4101</v>
      </c>
      <c r="B2022" s="252" t="s">
        <v>2346</v>
      </c>
      <c r="C202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37</v>
      </c>
      <c r="D2022" s="265">
        <f>VLOOKUP(Tabla3[[#This Row],[ID]],Campos[],3,0)</f>
        <v>10</v>
      </c>
      <c r="E2022" s="265">
        <f>VLOOKUP(Tabla3[[#This Row],[ID]],Campos[],5,0)</f>
        <v>4</v>
      </c>
      <c r="F2022" s="275" t="str">
        <f>MID(Tabla3[[#This Row],[ID]],1,3)</f>
        <v>HT7</v>
      </c>
    </row>
    <row r="2023" spans="1:6">
      <c r="A2023" s="274">
        <f>'0.Datos Contacto'!$C$3</f>
        <v>4101</v>
      </c>
      <c r="B2023" s="252" t="s">
        <v>2347</v>
      </c>
      <c r="C202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36</v>
      </c>
      <c r="D2023" s="265">
        <f>VLOOKUP(Tabla3[[#This Row],[ID]],Campos[],3,0)</f>
        <v>10</v>
      </c>
      <c r="E2023" s="265">
        <f>VLOOKUP(Tabla3[[#This Row],[ID]],Campos[],5,0)</f>
        <v>5</v>
      </c>
      <c r="F2023" s="275" t="str">
        <f>MID(Tabla3[[#This Row],[ID]],1,3)</f>
        <v>HT7</v>
      </c>
    </row>
    <row r="2024" spans="1:6">
      <c r="A2024" s="274">
        <f>'0.Datos Contacto'!$C$3</f>
        <v>4101</v>
      </c>
      <c r="B2024" s="252" t="s">
        <v>2348</v>
      </c>
      <c r="C202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36</v>
      </c>
      <c r="D2024" s="265">
        <f>VLOOKUP(Tabla3[[#This Row],[ID]],Campos[],3,0)</f>
        <v>10</v>
      </c>
      <c r="E2024" s="265">
        <f>VLOOKUP(Tabla3[[#This Row],[ID]],Campos[],5,0)</f>
        <v>6</v>
      </c>
      <c r="F2024" s="275" t="str">
        <f>MID(Tabla3[[#This Row],[ID]],1,3)</f>
        <v>HT7</v>
      </c>
    </row>
    <row r="2025" spans="1:6">
      <c r="A2025" s="274">
        <f>'0.Datos Contacto'!$C$3</f>
        <v>4101</v>
      </c>
      <c r="B2025" s="252" t="s">
        <v>2349</v>
      </c>
      <c r="C202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171</v>
      </c>
      <c r="D2025" s="265">
        <f>VLOOKUP(Tabla3[[#This Row],[ID]],Campos[],3,0)</f>
        <v>11</v>
      </c>
      <c r="E2025" s="265">
        <f>VLOOKUP(Tabla3[[#This Row],[ID]],Campos[],5,0)</f>
        <v>3</v>
      </c>
      <c r="F2025" s="275" t="str">
        <f>MID(Tabla3[[#This Row],[ID]],1,3)</f>
        <v>HT7</v>
      </c>
    </row>
    <row r="2026" spans="1:6">
      <c r="A2026" s="274">
        <f>'0.Datos Contacto'!$C$3</f>
        <v>4101</v>
      </c>
      <c r="B2026" s="252" t="s">
        <v>2350</v>
      </c>
      <c r="C202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171</v>
      </c>
      <c r="D2026" s="265">
        <f>VLOOKUP(Tabla3[[#This Row],[ID]],Campos[],3,0)</f>
        <v>11</v>
      </c>
      <c r="E2026" s="265">
        <f>VLOOKUP(Tabla3[[#This Row],[ID]],Campos[],5,0)</f>
        <v>4</v>
      </c>
      <c r="F2026" s="275" t="str">
        <f>MID(Tabla3[[#This Row],[ID]],1,3)</f>
        <v>HT7</v>
      </c>
    </row>
    <row r="2027" spans="1:6">
      <c r="A2027" s="274">
        <f>'0.Datos Contacto'!$C$3</f>
        <v>4101</v>
      </c>
      <c r="B2027" s="252" t="s">
        <v>2351</v>
      </c>
      <c r="C202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176</v>
      </c>
      <c r="D2027" s="265">
        <f>VLOOKUP(Tabla3[[#This Row],[ID]],Campos[],3,0)</f>
        <v>11</v>
      </c>
      <c r="E2027" s="265">
        <f>VLOOKUP(Tabla3[[#This Row],[ID]],Campos[],5,0)</f>
        <v>5</v>
      </c>
      <c r="F2027" s="275" t="str">
        <f>MID(Tabla3[[#This Row],[ID]],1,3)</f>
        <v>HT7</v>
      </c>
    </row>
    <row r="2028" spans="1:6">
      <c r="A2028" s="274">
        <f>'0.Datos Contacto'!$C$3</f>
        <v>4101</v>
      </c>
      <c r="B2028" s="252" t="s">
        <v>2352</v>
      </c>
      <c r="C202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176</v>
      </c>
      <c r="D2028" s="265">
        <f>VLOOKUP(Tabla3[[#This Row],[ID]],Campos[],3,0)</f>
        <v>11</v>
      </c>
      <c r="E2028" s="265">
        <f>VLOOKUP(Tabla3[[#This Row],[ID]],Campos[],5,0)</f>
        <v>6</v>
      </c>
      <c r="F2028" s="275" t="str">
        <f>MID(Tabla3[[#This Row],[ID]],1,3)</f>
        <v>HT7</v>
      </c>
    </row>
    <row r="2029" spans="1:6">
      <c r="A2029" s="274">
        <f>'0.Datos Contacto'!$C$3</f>
        <v>4101</v>
      </c>
      <c r="B2029" s="252" t="s">
        <v>2353</v>
      </c>
      <c r="C202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231</v>
      </c>
      <c r="D2029" s="265">
        <f>VLOOKUP(Tabla3[[#This Row],[ID]],Campos[],3,0)</f>
        <v>12</v>
      </c>
      <c r="E2029" s="265">
        <f>VLOOKUP(Tabla3[[#This Row],[ID]],Campos[],5,0)</f>
        <v>3</v>
      </c>
      <c r="F2029" s="275" t="str">
        <f>MID(Tabla3[[#This Row],[ID]],1,3)</f>
        <v>HT7</v>
      </c>
    </row>
    <row r="2030" spans="1:6">
      <c r="A2030" s="274">
        <f>'0.Datos Contacto'!$C$3</f>
        <v>4101</v>
      </c>
      <c r="B2030" s="252" t="s">
        <v>2354</v>
      </c>
      <c r="C203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231</v>
      </c>
      <c r="D2030" s="265">
        <f>VLOOKUP(Tabla3[[#This Row],[ID]],Campos[],3,0)</f>
        <v>12</v>
      </c>
      <c r="E2030" s="265">
        <f>VLOOKUP(Tabla3[[#This Row],[ID]],Campos[],5,0)</f>
        <v>4</v>
      </c>
      <c r="F2030" s="275" t="str">
        <f>MID(Tabla3[[#This Row],[ID]],1,3)</f>
        <v>HT7</v>
      </c>
    </row>
    <row r="2031" spans="1:6">
      <c r="A2031" s="274">
        <f>'0.Datos Contacto'!$C$3</f>
        <v>4101</v>
      </c>
      <c r="B2031" s="252" t="s">
        <v>2355</v>
      </c>
      <c r="C203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235</v>
      </c>
      <c r="D2031" s="265">
        <f>VLOOKUP(Tabla3[[#This Row],[ID]],Campos[],3,0)</f>
        <v>12</v>
      </c>
      <c r="E2031" s="265">
        <f>VLOOKUP(Tabla3[[#This Row],[ID]],Campos[],5,0)</f>
        <v>5</v>
      </c>
      <c r="F2031" s="275" t="str">
        <f>MID(Tabla3[[#This Row],[ID]],1,3)</f>
        <v>HT7</v>
      </c>
    </row>
    <row r="2032" spans="1:6">
      <c r="A2032" s="274">
        <f>'0.Datos Contacto'!$C$3</f>
        <v>4101</v>
      </c>
      <c r="B2032" s="252" t="s">
        <v>2356</v>
      </c>
      <c r="C203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235</v>
      </c>
      <c r="D2032" s="265">
        <f>VLOOKUP(Tabla3[[#This Row],[ID]],Campos[],3,0)</f>
        <v>12</v>
      </c>
      <c r="E2032" s="265">
        <f>VLOOKUP(Tabla3[[#This Row],[ID]],Campos[],5,0)</f>
        <v>6</v>
      </c>
      <c r="F2032" s="275" t="str">
        <f>MID(Tabla3[[#This Row],[ID]],1,3)</f>
        <v>HT7</v>
      </c>
    </row>
    <row r="2033" spans="1:6">
      <c r="A2033" s="274">
        <f>'0.Datos Contacto'!$C$3</f>
        <v>4101</v>
      </c>
      <c r="B2033" s="252" t="s">
        <v>2357</v>
      </c>
      <c r="C203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v>
      </c>
      <c r="D2033" s="265">
        <f>VLOOKUP(Tabla3[[#This Row],[ID]],Campos[],3,0)</f>
        <v>17</v>
      </c>
      <c r="E2033" s="265">
        <f>VLOOKUP(Tabla3[[#This Row],[ID]],Campos[],5,0)</f>
        <v>3</v>
      </c>
      <c r="F2033" s="275" t="str">
        <f>MID(Tabla3[[#This Row],[ID]],1,3)</f>
        <v>HT7</v>
      </c>
    </row>
    <row r="2034" spans="1:6">
      <c r="A2034" s="274">
        <f>'0.Datos Contacto'!$C$3</f>
        <v>4101</v>
      </c>
      <c r="B2034" s="252" t="s">
        <v>2358</v>
      </c>
      <c r="C203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v>
      </c>
      <c r="D2034" s="265">
        <f>VLOOKUP(Tabla3[[#This Row],[ID]],Campos[],3,0)</f>
        <v>17</v>
      </c>
      <c r="E2034" s="265">
        <f>VLOOKUP(Tabla3[[#This Row],[ID]],Campos[],5,0)</f>
        <v>4</v>
      </c>
      <c r="F2034" s="275" t="str">
        <f>MID(Tabla3[[#This Row],[ID]],1,3)</f>
        <v>HT7</v>
      </c>
    </row>
    <row r="2035" spans="1:6">
      <c r="A2035" s="274">
        <f>'0.Datos Contacto'!$C$3</f>
        <v>4101</v>
      </c>
      <c r="B2035" s="252" t="s">
        <v>2359</v>
      </c>
      <c r="C203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v>
      </c>
      <c r="D2035" s="265">
        <f>VLOOKUP(Tabla3[[#This Row],[ID]],Campos[],3,0)</f>
        <v>17</v>
      </c>
      <c r="E2035" s="265">
        <f>VLOOKUP(Tabla3[[#This Row],[ID]],Campos[],5,0)</f>
        <v>5</v>
      </c>
      <c r="F2035" s="275" t="str">
        <f>MID(Tabla3[[#This Row],[ID]],1,3)</f>
        <v>HT7</v>
      </c>
    </row>
    <row r="2036" spans="1:6">
      <c r="A2036" s="274">
        <f>'0.Datos Contacto'!$C$3</f>
        <v>4101</v>
      </c>
      <c r="B2036" s="252" t="s">
        <v>2360</v>
      </c>
      <c r="C203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v>
      </c>
      <c r="D2036" s="265">
        <f>VLOOKUP(Tabla3[[#This Row],[ID]],Campos[],3,0)</f>
        <v>17</v>
      </c>
      <c r="E2036" s="265">
        <f>VLOOKUP(Tabla3[[#This Row],[ID]],Campos[],5,0)</f>
        <v>6</v>
      </c>
      <c r="F2036" s="275" t="str">
        <f>MID(Tabla3[[#This Row],[ID]],1,3)</f>
        <v>HT7</v>
      </c>
    </row>
    <row r="2037" spans="1:6">
      <c r="A2037" s="274">
        <f>'0.Datos Contacto'!$C$3</f>
        <v>4101</v>
      </c>
      <c r="B2037" s="252" t="s">
        <v>2361</v>
      </c>
      <c r="C203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37" s="265">
        <f>VLOOKUP(Tabla3[[#This Row],[ID]],Campos[],3,0)</f>
        <v>18</v>
      </c>
      <c r="E2037" s="265">
        <f>VLOOKUP(Tabla3[[#This Row],[ID]],Campos[],5,0)</f>
        <v>3</v>
      </c>
      <c r="F2037" s="275" t="str">
        <f>MID(Tabla3[[#This Row],[ID]],1,3)</f>
        <v>HT7</v>
      </c>
    </row>
    <row r="2038" spans="1:6">
      <c r="A2038" s="274">
        <f>'0.Datos Contacto'!$C$3</f>
        <v>4101</v>
      </c>
      <c r="B2038" s="252" t="s">
        <v>2362</v>
      </c>
      <c r="C203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38" s="265">
        <f>VLOOKUP(Tabla3[[#This Row],[ID]],Campos[],3,0)</f>
        <v>18</v>
      </c>
      <c r="E2038" s="265">
        <f>VLOOKUP(Tabla3[[#This Row],[ID]],Campos[],5,0)</f>
        <v>4</v>
      </c>
      <c r="F2038" s="275" t="str">
        <f>MID(Tabla3[[#This Row],[ID]],1,3)</f>
        <v>HT7</v>
      </c>
    </row>
    <row r="2039" spans="1:6">
      <c r="A2039" s="274">
        <f>'0.Datos Contacto'!$C$3</f>
        <v>4101</v>
      </c>
      <c r="B2039" s="252" t="s">
        <v>2363</v>
      </c>
      <c r="C203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39" s="265">
        <f>VLOOKUP(Tabla3[[#This Row],[ID]],Campos[],3,0)</f>
        <v>18</v>
      </c>
      <c r="E2039" s="265">
        <f>VLOOKUP(Tabla3[[#This Row],[ID]],Campos[],5,0)</f>
        <v>5</v>
      </c>
      <c r="F2039" s="275" t="str">
        <f>MID(Tabla3[[#This Row],[ID]],1,3)</f>
        <v>HT7</v>
      </c>
    </row>
    <row r="2040" spans="1:6">
      <c r="A2040" s="274">
        <f>'0.Datos Contacto'!$C$3</f>
        <v>4101</v>
      </c>
      <c r="B2040" s="252" t="s">
        <v>2364</v>
      </c>
      <c r="C204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40" s="265">
        <f>VLOOKUP(Tabla3[[#This Row],[ID]],Campos[],3,0)</f>
        <v>18</v>
      </c>
      <c r="E2040" s="265">
        <f>VLOOKUP(Tabla3[[#This Row],[ID]],Campos[],5,0)</f>
        <v>6</v>
      </c>
      <c r="F2040" s="275" t="str">
        <f>MID(Tabla3[[#This Row],[ID]],1,3)</f>
        <v>HT7</v>
      </c>
    </row>
    <row r="2041" spans="1:6">
      <c r="A2041" s="274">
        <f>'0.Datos Contacto'!$C$3</f>
        <v>4101</v>
      </c>
      <c r="B2041" s="252" t="s">
        <v>2365</v>
      </c>
      <c r="C204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v>
      </c>
      <c r="D2041" s="265">
        <f>VLOOKUP(Tabla3[[#This Row],[ID]],Campos[],3,0)</f>
        <v>19</v>
      </c>
      <c r="E2041" s="265">
        <f>VLOOKUP(Tabla3[[#This Row],[ID]],Campos[],5,0)</f>
        <v>3</v>
      </c>
      <c r="F2041" s="275" t="str">
        <f>MID(Tabla3[[#This Row],[ID]],1,3)</f>
        <v>HT7</v>
      </c>
    </row>
    <row r="2042" spans="1:6">
      <c r="A2042" s="274">
        <f>'0.Datos Contacto'!$C$3</f>
        <v>4101</v>
      </c>
      <c r="B2042" s="252" t="s">
        <v>2366</v>
      </c>
      <c r="C204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v>
      </c>
      <c r="D2042" s="265">
        <f>VLOOKUP(Tabla3[[#This Row],[ID]],Campos[],3,0)</f>
        <v>19</v>
      </c>
      <c r="E2042" s="265">
        <f>VLOOKUP(Tabla3[[#This Row],[ID]],Campos[],5,0)</f>
        <v>4</v>
      </c>
      <c r="F2042" s="275" t="str">
        <f>MID(Tabla3[[#This Row],[ID]],1,3)</f>
        <v>HT7</v>
      </c>
    </row>
    <row r="2043" spans="1:6">
      <c r="A2043" s="274">
        <f>'0.Datos Contacto'!$C$3</f>
        <v>4101</v>
      </c>
      <c r="B2043" s="252" t="s">
        <v>2367</v>
      </c>
      <c r="C204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v>
      </c>
      <c r="D2043" s="265">
        <f>VLOOKUP(Tabla3[[#This Row],[ID]],Campos[],3,0)</f>
        <v>19</v>
      </c>
      <c r="E2043" s="265">
        <f>VLOOKUP(Tabla3[[#This Row],[ID]],Campos[],5,0)</f>
        <v>5</v>
      </c>
      <c r="F2043" s="275" t="str">
        <f>MID(Tabla3[[#This Row],[ID]],1,3)</f>
        <v>HT7</v>
      </c>
    </row>
    <row r="2044" spans="1:6">
      <c r="A2044" s="274">
        <f>'0.Datos Contacto'!$C$3</f>
        <v>4101</v>
      </c>
      <c r="B2044" s="252" t="s">
        <v>2368</v>
      </c>
      <c r="C204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v>
      </c>
      <c r="D2044" s="265">
        <f>VLOOKUP(Tabla3[[#This Row],[ID]],Campos[],3,0)</f>
        <v>19</v>
      </c>
      <c r="E2044" s="265">
        <f>VLOOKUP(Tabla3[[#This Row],[ID]],Campos[],5,0)</f>
        <v>6</v>
      </c>
      <c r="F2044" s="275" t="str">
        <f>MID(Tabla3[[#This Row],[ID]],1,3)</f>
        <v>HT7</v>
      </c>
    </row>
    <row r="2045" spans="1:6">
      <c r="A2045" s="274">
        <f>'0.Datos Contacto'!$C$3</f>
        <v>4101</v>
      </c>
      <c r="B2045" s="252" t="s">
        <v>2369</v>
      </c>
      <c r="C204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v>
      </c>
      <c r="D2045" s="265">
        <f>VLOOKUP(Tabla3[[#This Row],[ID]],Campos[],3,0)</f>
        <v>20</v>
      </c>
      <c r="E2045" s="265">
        <f>VLOOKUP(Tabla3[[#This Row],[ID]],Campos[],5,0)</f>
        <v>3</v>
      </c>
      <c r="F2045" s="275" t="str">
        <f>MID(Tabla3[[#This Row],[ID]],1,3)</f>
        <v>HT7</v>
      </c>
    </row>
    <row r="2046" spans="1:6">
      <c r="A2046" s="274">
        <f>'0.Datos Contacto'!$C$3</f>
        <v>4101</v>
      </c>
      <c r="B2046" s="252" t="s">
        <v>2370</v>
      </c>
      <c r="C204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v>
      </c>
      <c r="D2046" s="265">
        <f>VLOOKUP(Tabla3[[#This Row],[ID]],Campos[],3,0)</f>
        <v>20</v>
      </c>
      <c r="E2046" s="265">
        <f>VLOOKUP(Tabla3[[#This Row],[ID]],Campos[],5,0)</f>
        <v>4</v>
      </c>
      <c r="F2046" s="275" t="str">
        <f>MID(Tabla3[[#This Row],[ID]],1,3)</f>
        <v>HT7</v>
      </c>
    </row>
    <row r="2047" spans="1:6">
      <c r="A2047" s="274">
        <f>'0.Datos Contacto'!$C$3</f>
        <v>4101</v>
      </c>
      <c r="B2047" s="252" t="s">
        <v>2371</v>
      </c>
      <c r="C204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v>
      </c>
      <c r="D2047" s="265">
        <f>VLOOKUP(Tabla3[[#This Row],[ID]],Campos[],3,0)</f>
        <v>20</v>
      </c>
      <c r="E2047" s="265">
        <f>VLOOKUP(Tabla3[[#This Row],[ID]],Campos[],5,0)</f>
        <v>5</v>
      </c>
      <c r="F2047" s="275" t="str">
        <f>MID(Tabla3[[#This Row],[ID]],1,3)</f>
        <v>HT7</v>
      </c>
    </row>
    <row r="2048" spans="1:6">
      <c r="A2048" s="274">
        <f>'0.Datos Contacto'!$C$3</f>
        <v>4101</v>
      </c>
      <c r="B2048" s="252" t="s">
        <v>2372</v>
      </c>
      <c r="C204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v>
      </c>
      <c r="D2048" s="265">
        <f>VLOOKUP(Tabla3[[#This Row],[ID]],Campos[],3,0)</f>
        <v>20</v>
      </c>
      <c r="E2048" s="265">
        <f>VLOOKUP(Tabla3[[#This Row],[ID]],Campos[],5,0)</f>
        <v>6</v>
      </c>
      <c r="F2048" s="275" t="str">
        <f>MID(Tabla3[[#This Row],[ID]],1,3)</f>
        <v>HT7</v>
      </c>
    </row>
    <row r="2049" spans="1:6">
      <c r="A2049" s="274">
        <f>'0.Datos Contacto'!$C$3</f>
        <v>4101</v>
      </c>
      <c r="B2049" s="252" t="s">
        <v>2373</v>
      </c>
      <c r="C204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v>
      </c>
      <c r="D2049" s="265">
        <f>VLOOKUP(Tabla3[[#This Row],[ID]],Campos[],3,0)</f>
        <v>21</v>
      </c>
      <c r="E2049" s="265">
        <f>VLOOKUP(Tabla3[[#This Row],[ID]],Campos[],5,0)</f>
        <v>3</v>
      </c>
      <c r="F2049" s="275" t="str">
        <f>MID(Tabla3[[#This Row],[ID]],1,3)</f>
        <v>HT7</v>
      </c>
    </row>
    <row r="2050" spans="1:6">
      <c r="A2050" s="274">
        <f>'0.Datos Contacto'!$C$3</f>
        <v>4101</v>
      </c>
      <c r="B2050" s="252" t="s">
        <v>2374</v>
      </c>
      <c r="C205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v>
      </c>
      <c r="D2050" s="265">
        <f>VLOOKUP(Tabla3[[#This Row],[ID]],Campos[],3,0)</f>
        <v>21</v>
      </c>
      <c r="E2050" s="265">
        <f>VLOOKUP(Tabla3[[#This Row],[ID]],Campos[],5,0)</f>
        <v>4</v>
      </c>
      <c r="F2050" s="275" t="str">
        <f>MID(Tabla3[[#This Row],[ID]],1,3)</f>
        <v>HT7</v>
      </c>
    </row>
    <row r="2051" spans="1:6">
      <c r="A2051" s="274">
        <f>'0.Datos Contacto'!$C$3</f>
        <v>4101</v>
      </c>
      <c r="B2051" s="252" t="s">
        <v>2375</v>
      </c>
      <c r="C205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v>
      </c>
      <c r="D2051" s="265">
        <f>VLOOKUP(Tabla3[[#This Row],[ID]],Campos[],3,0)</f>
        <v>21</v>
      </c>
      <c r="E2051" s="265">
        <f>VLOOKUP(Tabla3[[#This Row],[ID]],Campos[],5,0)</f>
        <v>5</v>
      </c>
      <c r="F2051" s="275" t="str">
        <f>MID(Tabla3[[#This Row],[ID]],1,3)</f>
        <v>HT7</v>
      </c>
    </row>
    <row r="2052" spans="1:6">
      <c r="A2052" s="274">
        <f>'0.Datos Contacto'!$C$3</f>
        <v>4101</v>
      </c>
      <c r="B2052" s="252" t="s">
        <v>2376</v>
      </c>
      <c r="C205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14</v>
      </c>
      <c r="D2052" s="265">
        <f>VLOOKUP(Tabla3[[#This Row],[ID]],Campos[],3,0)</f>
        <v>21</v>
      </c>
      <c r="E2052" s="265">
        <f>VLOOKUP(Tabla3[[#This Row],[ID]],Campos[],5,0)</f>
        <v>6</v>
      </c>
      <c r="F2052" s="275" t="str">
        <f>MID(Tabla3[[#This Row],[ID]],1,3)</f>
        <v>HT7</v>
      </c>
    </row>
    <row r="2053" spans="1:6">
      <c r="A2053" s="274">
        <f>'0.Datos Contacto'!$C$3</f>
        <v>4101</v>
      </c>
      <c r="B2053" s="252" t="s">
        <v>2377</v>
      </c>
      <c r="C205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53" s="265">
        <f>VLOOKUP(Tabla3[[#This Row],[ID]],Campos[],3,0)</f>
        <v>22</v>
      </c>
      <c r="E2053" s="265">
        <f>VLOOKUP(Tabla3[[#This Row],[ID]],Campos[],5,0)</f>
        <v>3</v>
      </c>
      <c r="F2053" s="275" t="str">
        <f>MID(Tabla3[[#This Row],[ID]],1,3)</f>
        <v>HT7</v>
      </c>
    </row>
    <row r="2054" spans="1:6">
      <c r="A2054" s="274">
        <f>'0.Datos Contacto'!$C$3</f>
        <v>4101</v>
      </c>
      <c r="B2054" s="252" t="s">
        <v>2378</v>
      </c>
      <c r="C205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54" s="265">
        <f>VLOOKUP(Tabla3[[#This Row],[ID]],Campos[],3,0)</f>
        <v>22</v>
      </c>
      <c r="E2054" s="265">
        <f>VLOOKUP(Tabla3[[#This Row],[ID]],Campos[],5,0)</f>
        <v>4</v>
      </c>
      <c r="F2054" s="275" t="str">
        <f>MID(Tabla3[[#This Row],[ID]],1,3)</f>
        <v>HT7</v>
      </c>
    </row>
    <row r="2055" spans="1:6">
      <c r="A2055" s="274">
        <f>'0.Datos Contacto'!$C$3</f>
        <v>4101</v>
      </c>
      <c r="B2055" s="252" t="s">
        <v>2379</v>
      </c>
      <c r="C205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55" s="265">
        <f>VLOOKUP(Tabla3[[#This Row],[ID]],Campos[],3,0)</f>
        <v>22</v>
      </c>
      <c r="E2055" s="265">
        <f>VLOOKUP(Tabla3[[#This Row],[ID]],Campos[],5,0)</f>
        <v>5</v>
      </c>
      <c r="F2055" s="275" t="str">
        <f>MID(Tabla3[[#This Row],[ID]],1,3)</f>
        <v>HT7</v>
      </c>
    </row>
    <row r="2056" spans="1:6">
      <c r="A2056" s="274">
        <f>'0.Datos Contacto'!$C$3</f>
        <v>4101</v>
      </c>
      <c r="B2056" s="252" t="s">
        <v>2380</v>
      </c>
      <c r="C205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56" s="265">
        <f>VLOOKUP(Tabla3[[#This Row],[ID]],Campos[],3,0)</f>
        <v>22</v>
      </c>
      <c r="E2056" s="265">
        <f>VLOOKUP(Tabla3[[#This Row],[ID]],Campos[],5,0)</f>
        <v>6</v>
      </c>
      <c r="F2056" s="275" t="str">
        <f>MID(Tabla3[[#This Row],[ID]],1,3)</f>
        <v>HT7</v>
      </c>
    </row>
    <row r="2057" spans="1:6">
      <c r="A2057" s="274">
        <f>'0.Datos Contacto'!$C$3</f>
        <v>4101</v>
      </c>
      <c r="B2057" s="252" t="s">
        <v>2381</v>
      </c>
      <c r="C205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v>
      </c>
      <c r="D2057" s="265">
        <f>VLOOKUP(Tabla3[[#This Row],[ID]],Campos[],3,0)</f>
        <v>23</v>
      </c>
      <c r="E2057" s="265">
        <f>VLOOKUP(Tabla3[[#This Row],[ID]],Campos[],5,0)</f>
        <v>3</v>
      </c>
      <c r="F2057" s="275" t="str">
        <f>MID(Tabla3[[#This Row],[ID]],1,3)</f>
        <v>HT7</v>
      </c>
    </row>
    <row r="2058" spans="1:6">
      <c r="A2058" s="274">
        <f>'0.Datos Contacto'!$C$3</f>
        <v>4101</v>
      </c>
      <c r="B2058" s="252" t="s">
        <v>2382</v>
      </c>
      <c r="C205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v>
      </c>
      <c r="D2058" s="265">
        <f>VLOOKUP(Tabla3[[#This Row],[ID]],Campos[],3,0)</f>
        <v>23</v>
      </c>
      <c r="E2058" s="265">
        <f>VLOOKUP(Tabla3[[#This Row],[ID]],Campos[],5,0)</f>
        <v>4</v>
      </c>
      <c r="F2058" s="275" t="str">
        <f>MID(Tabla3[[#This Row],[ID]],1,3)</f>
        <v>HT7</v>
      </c>
    </row>
    <row r="2059" spans="1:6">
      <c r="A2059" s="274">
        <f>'0.Datos Contacto'!$C$3</f>
        <v>4101</v>
      </c>
      <c r="B2059" s="252" t="s">
        <v>2383</v>
      </c>
      <c r="C205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v>
      </c>
      <c r="D2059" s="265">
        <f>VLOOKUP(Tabla3[[#This Row],[ID]],Campos[],3,0)</f>
        <v>23</v>
      </c>
      <c r="E2059" s="265">
        <f>VLOOKUP(Tabla3[[#This Row],[ID]],Campos[],5,0)</f>
        <v>5</v>
      </c>
      <c r="F2059" s="275" t="str">
        <f>MID(Tabla3[[#This Row],[ID]],1,3)</f>
        <v>HT7</v>
      </c>
    </row>
    <row r="2060" spans="1:6">
      <c r="A2060" s="274">
        <f>'0.Datos Contacto'!$C$3</f>
        <v>4101</v>
      </c>
      <c r="B2060" s="252" t="s">
        <v>2384</v>
      </c>
      <c r="C206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v>
      </c>
      <c r="D2060" s="265">
        <f>VLOOKUP(Tabla3[[#This Row],[ID]],Campos[],3,0)</f>
        <v>23</v>
      </c>
      <c r="E2060" s="265">
        <f>VLOOKUP(Tabla3[[#This Row],[ID]],Campos[],5,0)</f>
        <v>6</v>
      </c>
      <c r="F2060" s="275" t="str">
        <f>MID(Tabla3[[#This Row],[ID]],1,3)</f>
        <v>HT7</v>
      </c>
    </row>
    <row r="2061" spans="1:6">
      <c r="A2061" s="274">
        <f>'0.Datos Contacto'!$C$3</f>
        <v>4101</v>
      </c>
      <c r="B2061" s="252" t="s">
        <v>2385</v>
      </c>
      <c r="C206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61" s="265">
        <f>VLOOKUP(Tabla3[[#This Row],[ID]],Campos[],3,0)</f>
        <v>28</v>
      </c>
      <c r="E2061" s="265">
        <f>VLOOKUP(Tabla3[[#This Row],[ID]],Campos[],5,0)</f>
        <v>3</v>
      </c>
      <c r="F2061" s="275" t="str">
        <f>MID(Tabla3[[#This Row],[ID]],1,3)</f>
        <v>HT7</v>
      </c>
    </row>
    <row r="2062" spans="1:6">
      <c r="A2062" s="274">
        <f>'0.Datos Contacto'!$C$3</f>
        <v>4101</v>
      </c>
      <c r="B2062" s="252" t="s">
        <v>2386</v>
      </c>
      <c r="C206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62" s="265">
        <f>VLOOKUP(Tabla3[[#This Row],[ID]],Campos[],3,0)</f>
        <v>28</v>
      </c>
      <c r="E2062" s="265">
        <f>VLOOKUP(Tabla3[[#This Row],[ID]],Campos[],5,0)</f>
        <v>4</v>
      </c>
      <c r="F2062" s="275" t="str">
        <f>MID(Tabla3[[#This Row],[ID]],1,3)</f>
        <v>HT7</v>
      </c>
    </row>
    <row r="2063" spans="1:6">
      <c r="A2063" s="274">
        <f>'0.Datos Contacto'!$C$3</f>
        <v>4101</v>
      </c>
      <c r="B2063" s="252" t="s">
        <v>2387</v>
      </c>
      <c r="C206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63" s="265">
        <f>VLOOKUP(Tabla3[[#This Row],[ID]],Campos[],3,0)</f>
        <v>29</v>
      </c>
      <c r="E2063" s="265">
        <f>VLOOKUP(Tabla3[[#This Row],[ID]],Campos[],5,0)</f>
        <v>3</v>
      </c>
      <c r="F2063" s="275" t="str">
        <f>MID(Tabla3[[#This Row],[ID]],1,3)</f>
        <v>HT7</v>
      </c>
    </row>
    <row r="2064" spans="1:6">
      <c r="A2064" s="274">
        <f>'0.Datos Contacto'!$C$3</f>
        <v>4101</v>
      </c>
      <c r="B2064" s="252" t="s">
        <v>2388</v>
      </c>
      <c r="C206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64" s="265">
        <f>VLOOKUP(Tabla3[[#This Row],[ID]],Campos[],3,0)</f>
        <v>29</v>
      </c>
      <c r="E2064" s="265">
        <f>VLOOKUP(Tabla3[[#This Row],[ID]],Campos[],5,0)</f>
        <v>4</v>
      </c>
      <c r="F2064" s="275" t="str">
        <f>MID(Tabla3[[#This Row],[ID]],1,3)</f>
        <v>HT7</v>
      </c>
    </row>
    <row r="2065" spans="1:6">
      <c r="A2065" s="274">
        <f>'0.Datos Contacto'!$C$3</f>
        <v>4101</v>
      </c>
      <c r="B2065" s="252" t="s">
        <v>2389</v>
      </c>
      <c r="C206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v>
      </c>
      <c r="D2065" s="265">
        <f>VLOOKUP(Tabla3[[#This Row],[ID]],Campos[],3,0)</f>
        <v>30</v>
      </c>
      <c r="E2065" s="265">
        <f>VLOOKUP(Tabla3[[#This Row],[ID]],Campos[],5,0)</f>
        <v>3</v>
      </c>
      <c r="F2065" s="275" t="str">
        <f>MID(Tabla3[[#This Row],[ID]],1,3)</f>
        <v>HT7</v>
      </c>
    </row>
    <row r="2066" spans="1:6">
      <c r="A2066" s="274">
        <f>'0.Datos Contacto'!$C$3</f>
        <v>4101</v>
      </c>
      <c r="B2066" s="252" t="s">
        <v>2390</v>
      </c>
      <c r="C206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v>
      </c>
      <c r="D2066" s="265">
        <f>VLOOKUP(Tabla3[[#This Row],[ID]],Campos[],3,0)</f>
        <v>30</v>
      </c>
      <c r="E2066" s="265">
        <f>VLOOKUP(Tabla3[[#This Row],[ID]],Campos[],5,0)</f>
        <v>4</v>
      </c>
      <c r="F2066" s="275" t="str">
        <f>MID(Tabla3[[#This Row],[ID]],1,3)</f>
        <v>HT7</v>
      </c>
    </row>
    <row r="2067" spans="1:6">
      <c r="A2067" s="274">
        <f>'0.Datos Contacto'!$C$3</f>
        <v>4101</v>
      </c>
      <c r="B2067" s="252" t="s">
        <v>2391</v>
      </c>
      <c r="C206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67" s="265">
        <f>VLOOKUP(Tabla3[[#This Row],[ID]],Campos[],3,0)</f>
        <v>31</v>
      </c>
      <c r="E2067" s="265">
        <f>VLOOKUP(Tabla3[[#This Row],[ID]],Campos[],5,0)</f>
        <v>3</v>
      </c>
      <c r="F2067" s="275" t="str">
        <f>MID(Tabla3[[#This Row],[ID]],1,3)</f>
        <v>HT7</v>
      </c>
    </row>
    <row r="2068" spans="1:6">
      <c r="A2068" s="274">
        <f>'0.Datos Contacto'!$C$3</f>
        <v>4101</v>
      </c>
      <c r="B2068" s="252" t="s">
        <v>2392</v>
      </c>
      <c r="C206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68" s="265">
        <f>VLOOKUP(Tabla3[[#This Row],[ID]],Campos[],3,0)</f>
        <v>31</v>
      </c>
      <c r="E2068" s="265">
        <f>VLOOKUP(Tabla3[[#This Row],[ID]],Campos[],5,0)</f>
        <v>4</v>
      </c>
      <c r="F2068" s="275" t="str">
        <f>MID(Tabla3[[#This Row],[ID]],1,3)</f>
        <v>HT7</v>
      </c>
    </row>
    <row r="2069" spans="1:6">
      <c r="A2069" s="274">
        <f>'0.Datos Contacto'!$C$3</f>
        <v>4101</v>
      </c>
      <c r="B2069" s="252" t="s">
        <v>2393</v>
      </c>
      <c r="C206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52</v>
      </c>
      <c r="D2069" s="265">
        <f>VLOOKUP(Tabla3[[#This Row],[ID]],Campos[],3,0)</f>
        <v>32</v>
      </c>
      <c r="E2069" s="265">
        <f>VLOOKUP(Tabla3[[#This Row],[ID]],Campos[],5,0)</f>
        <v>3</v>
      </c>
      <c r="F2069" s="275" t="str">
        <f>MID(Tabla3[[#This Row],[ID]],1,3)</f>
        <v>HT7</v>
      </c>
    </row>
    <row r="2070" spans="1:6">
      <c r="A2070" s="274">
        <f>'0.Datos Contacto'!$C$3</f>
        <v>4101</v>
      </c>
      <c r="B2070" s="252" t="s">
        <v>2394</v>
      </c>
      <c r="C207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53</v>
      </c>
      <c r="D2070" s="265">
        <f>VLOOKUP(Tabla3[[#This Row],[ID]],Campos[],3,0)</f>
        <v>32</v>
      </c>
      <c r="E2070" s="265">
        <f>VLOOKUP(Tabla3[[#This Row],[ID]],Campos[],5,0)</f>
        <v>4</v>
      </c>
      <c r="F2070" s="275" t="str">
        <f>MID(Tabla3[[#This Row],[ID]],1,3)</f>
        <v>HT7</v>
      </c>
    </row>
    <row r="2071" spans="1:6">
      <c r="A2071" s="274">
        <f>'0.Datos Contacto'!$C$3</f>
        <v>4101</v>
      </c>
      <c r="B2071" s="252" t="s">
        <v>2395</v>
      </c>
      <c r="C207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71" s="265">
        <f>VLOOKUP(Tabla3[[#This Row],[ID]],Campos[],3,0)</f>
        <v>33</v>
      </c>
      <c r="E2071" s="265">
        <f>VLOOKUP(Tabla3[[#This Row],[ID]],Campos[],5,0)</f>
        <v>3</v>
      </c>
      <c r="F2071" s="275" t="str">
        <f>MID(Tabla3[[#This Row],[ID]],1,3)</f>
        <v>HT7</v>
      </c>
    </row>
    <row r="2072" spans="1:6">
      <c r="A2072" s="274">
        <f>'0.Datos Contacto'!$C$3</f>
        <v>4101</v>
      </c>
      <c r="B2072" s="252" t="s">
        <v>2396</v>
      </c>
      <c r="C207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72" s="265">
        <f>VLOOKUP(Tabla3[[#This Row],[ID]],Campos[],3,0)</f>
        <v>33</v>
      </c>
      <c r="E2072" s="265">
        <f>VLOOKUP(Tabla3[[#This Row],[ID]],Campos[],5,0)</f>
        <v>4</v>
      </c>
      <c r="F2072" s="275" t="str">
        <f>MID(Tabla3[[#This Row],[ID]],1,3)</f>
        <v>HT7</v>
      </c>
    </row>
    <row r="2073" spans="1:6">
      <c r="A2073" s="278">
        <f>'0.Datos Contacto'!$C$3</f>
        <v>4101</v>
      </c>
      <c r="B2073" s="279" t="s">
        <v>2397</v>
      </c>
      <c r="C2073" s="28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56</v>
      </c>
      <c r="D2073" s="281">
        <f>VLOOKUP(Tabla3[[#This Row],[ID]],Campos[],3,0)</f>
        <v>34</v>
      </c>
      <c r="E2073" s="281">
        <f>VLOOKUP(Tabla3[[#This Row],[ID]],Campos[],5,0)</f>
        <v>3</v>
      </c>
      <c r="F2073" s="282" t="str">
        <f>MID(Tabla3[[#This Row],[ID]],1,3)</f>
        <v>HT7</v>
      </c>
    </row>
    <row r="2074" spans="1:6">
      <c r="A2074" s="274">
        <f>'0.Datos Contacto'!$C$3</f>
        <v>4101</v>
      </c>
      <c r="B2074" s="252" t="s">
        <v>2398</v>
      </c>
      <c r="C207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57</v>
      </c>
      <c r="D2074" s="265">
        <f>VLOOKUP(Tabla3[[#This Row],[ID]],Campos[],3,0)</f>
        <v>34</v>
      </c>
      <c r="E2074" s="265">
        <f>VLOOKUP(Tabla3[[#This Row],[ID]],Campos[],5,0)</f>
        <v>4</v>
      </c>
      <c r="F2074" s="275" t="str">
        <f>MID(Tabla3[[#This Row],[ID]],1,3)</f>
        <v>HT7</v>
      </c>
    </row>
    <row r="2075" spans="1:6">
      <c r="A2075" s="274">
        <f>'0.Datos Contacto'!$C$3</f>
        <v>4101</v>
      </c>
      <c r="B2075" s="252" t="s">
        <v>2399</v>
      </c>
      <c r="C207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v>
      </c>
      <c r="D2075" s="265">
        <f>VLOOKUP(Tabla3[[#This Row],[ID]],Campos[],3,0)</f>
        <v>39</v>
      </c>
      <c r="E2075" s="265">
        <f>VLOOKUP(Tabla3[[#This Row],[ID]],Campos[],5,0)</f>
        <v>3</v>
      </c>
      <c r="F2075" s="275" t="str">
        <f>MID(Tabla3[[#This Row],[ID]],1,3)</f>
        <v>HT7</v>
      </c>
    </row>
    <row r="2076" spans="1:6">
      <c r="A2076" s="274">
        <f>'0.Datos Contacto'!$C$3</f>
        <v>4101</v>
      </c>
      <c r="B2076" s="252" t="s">
        <v>2400</v>
      </c>
      <c r="C207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203467964</v>
      </c>
      <c r="D2076" s="265">
        <f>VLOOKUP(Tabla3[[#This Row],[ID]],Campos[],3,0)</f>
        <v>39</v>
      </c>
      <c r="E2076" s="265">
        <f>VLOOKUP(Tabla3[[#This Row],[ID]],Campos[],5,0)</f>
        <v>4</v>
      </c>
      <c r="F2076" s="275" t="str">
        <f>MID(Tabla3[[#This Row],[ID]],1,3)</f>
        <v>HT7</v>
      </c>
    </row>
    <row r="2077" spans="1:6">
      <c r="A2077" s="274">
        <f>'0.Datos Contacto'!$C$3</f>
        <v>4101</v>
      </c>
      <c r="B2077" s="252" t="s">
        <v>2401</v>
      </c>
      <c r="C207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77" s="265">
        <f>VLOOKUP(Tabla3[[#This Row],[ID]],Campos[],3,0)</f>
        <v>39</v>
      </c>
      <c r="E2077" s="265">
        <f>VLOOKUP(Tabla3[[#This Row],[ID]],Campos[],5,0)</f>
        <v>5</v>
      </c>
      <c r="F2077" s="275" t="str">
        <f>MID(Tabla3[[#This Row],[ID]],1,3)</f>
        <v>HT7</v>
      </c>
    </row>
    <row r="2078" spans="1:6">
      <c r="A2078" s="274">
        <f>'0.Datos Contacto'!$C$3</f>
        <v>4101</v>
      </c>
      <c r="B2078" s="252" t="s">
        <v>2402</v>
      </c>
      <c r="C2078"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78" s="265">
        <f>VLOOKUP(Tabla3[[#This Row],[ID]],Campos[],3,0)</f>
        <v>39</v>
      </c>
      <c r="E2078" s="265">
        <f>VLOOKUP(Tabla3[[#This Row],[ID]],Campos[],5,0)</f>
        <v>6</v>
      </c>
      <c r="F2078" s="275" t="str">
        <f>MID(Tabla3[[#This Row],[ID]],1,3)</f>
        <v>HT7</v>
      </c>
    </row>
    <row r="2079" spans="1:6">
      <c r="A2079" s="274">
        <f>'0.Datos Contacto'!$C$3</f>
        <v>4101</v>
      </c>
      <c r="B2079" s="252" t="s">
        <v>2403</v>
      </c>
      <c r="C2079"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79" s="265">
        <f>VLOOKUP(Tabla3[[#This Row],[ID]],Campos[],3,0)</f>
        <v>40</v>
      </c>
      <c r="E2079" s="265">
        <f>VLOOKUP(Tabla3[[#This Row],[ID]],Campos[],5,0)</f>
        <v>3</v>
      </c>
      <c r="F2079" s="275" t="str">
        <f>MID(Tabla3[[#This Row],[ID]],1,3)</f>
        <v>HT7</v>
      </c>
    </row>
    <row r="2080" spans="1:6">
      <c r="A2080" s="274">
        <f>'0.Datos Contacto'!$C$3</f>
        <v>4101</v>
      </c>
      <c r="B2080" s="252" t="s">
        <v>2404</v>
      </c>
      <c r="C2080"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80" s="265">
        <f>VLOOKUP(Tabla3[[#This Row],[ID]],Campos[],3,0)</f>
        <v>40</v>
      </c>
      <c r="E2080" s="265">
        <f>VLOOKUP(Tabla3[[#This Row],[ID]],Campos[],5,0)</f>
        <v>4</v>
      </c>
      <c r="F2080" s="275" t="str">
        <f>MID(Tabla3[[#This Row],[ID]],1,3)</f>
        <v>HT7</v>
      </c>
    </row>
    <row r="2081" spans="1:6">
      <c r="A2081" s="274">
        <f>'0.Datos Contacto'!$C$3</f>
        <v>4101</v>
      </c>
      <c r="B2081" s="252" t="s">
        <v>2405</v>
      </c>
      <c r="C2081"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81" s="265">
        <f>VLOOKUP(Tabla3[[#This Row],[ID]],Campos[],3,0)</f>
        <v>40</v>
      </c>
      <c r="E2081" s="265">
        <f>VLOOKUP(Tabla3[[#This Row],[ID]],Campos[],5,0)</f>
        <v>5</v>
      </c>
      <c r="F2081" s="275" t="str">
        <f>MID(Tabla3[[#This Row],[ID]],1,3)</f>
        <v>HT7</v>
      </c>
    </row>
    <row r="2082" spans="1:6">
      <c r="A2082" s="274">
        <f>'0.Datos Contacto'!$C$3</f>
        <v>4101</v>
      </c>
      <c r="B2082" s="252" t="s">
        <v>2406</v>
      </c>
      <c r="C2082"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82" s="265">
        <f>VLOOKUP(Tabla3[[#This Row],[ID]],Campos[],3,0)</f>
        <v>40</v>
      </c>
      <c r="E2082" s="265">
        <f>VLOOKUP(Tabla3[[#This Row],[ID]],Campos[],5,0)</f>
        <v>6</v>
      </c>
      <c r="F2082" s="275" t="str">
        <f>MID(Tabla3[[#This Row],[ID]],1,3)</f>
        <v>HT7</v>
      </c>
    </row>
    <row r="2083" spans="1:6">
      <c r="A2083" s="274">
        <f>'0.Datos Contacto'!$C$3</f>
        <v>4101</v>
      </c>
      <c r="B2083" s="252" t="s">
        <v>2407</v>
      </c>
      <c r="C2083"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v>
      </c>
      <c r="D2083" s="265">
        <f>VLOOKUP(Tabla3[[#This Row],[ID]],Campos[],3,0)</f>
        <v>41</v>
      </c>
      <c r="E2083" s="265">
        <f>VLOOKUP(Tabla3[[#This Row],[ID]],Campos[],5,0)</f>
        <v>3</v>
      </c>
      <c r="F2083" s="275" t="str">
        <f>MID(Tabla3[[#This Row],[ID]],1,3)</f>
        <v>HT7</v>
      </c>
    </row>
    <row r="2084" spans="1:6">
      <c r="A2084" s="274">
        <f>'0.Datos Contacto'!$C$3</f>
        <v>4101</v>
      </c>
      <c r="B2084" s="252" t="s">
        <v>2408</v>
      </c>
      <c r="C2084"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203467964</v>
      </c>
      <c r="D2084" s="265">
        <f>VLOOKUP(Tabla3[[#This Row],[ID]],Campos[],3,0)</f>
        <v>41</v>
      </c>
      <c r="E2084" s="265">
        <f>VLOOKUP(Tabla3[[#This Row],[ID]],Campos[],5,0)</f>
        <v>4</v>
      </c>
      <c r="F2084" s="275" t="str">
        <f>MID(Tabla3[[#This Row],[ID]],1,3)</f>
        <v>HT7</v>
      </c>
    </row>
    <row r="2085" spans="1:6">
      <c r="A2085" s="274">
        <f>'0.Datos Contacto'!$C$3</f>
        <v>4101</v>
      </c>
      <c r="B2085" s="252" t="s">
        <v>2409</v>
      </c>
      <c r="C2085"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85" s="265">
        <f>VLOOKUP(Tabla3[[#This Row],[ID]],Campos[],3,0)</f>
        <v>41</v>
      </c>
      <c r="E2085" s="265">
        <f>VLOOKUP(Tabla3[[#This Row],[ID]],Campos[],5,0)</f>
        <v>5</v>
      </c>
      <c r="F2085" s="275" t="str">
        <f>MID(Tabla3[[#This Row],[ID]],1,3)</f>
        <v>HT7</v>
      </c>
    </row>
    <row r="2086" spans="1:6">
      <c r="A2086" s="274">
        <f>'0.Datos Contacto'!$C$3</f>
        <v>4101</v>
      </c>
      <c r="B2086" s="252" t="s">
        <v>2410</v>
      </c>
      <c r="C2086"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86" s="265">
        <f>VLOOKUP(Tabla3[[#This Row],[ID]],Campos[],3,0)</f>
        <v>41</v>
      </c>
      <c r="E2086" s="265">
        <f>VLOOKUP(Tabla3[[#This Row],[ID]],Campos[],5,0)</f>
        <v>6</v>
      </c>
      <c r="F2086" s="275" t="str">
        <f>MID(Tabla3[[#This Row],[ID]],1,3)</f>
        <v>HT7</v>
      </c>
    </row>
    <row r="2087" spans="1:6">
      <c r="A2087" s="274">
        <f>'0.Datos Contacto'!$C$3</f>
        <v>4101</v>
      </c>
      <c r="B2087" s="252" t="s">
        <v>2411</v>
      </c>
      <c r="C2087" s="26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23</v>
      </c>
      <c r="D2087" s="265">
        <f>VLOOKUP(Tabla3[[#This Row],[ID]],Campos[],3,0)</f>
        <v>46</v>
      </c>
      <c r="E2087" s="265">
        <f>VLOOKUP(Tabla3[[#This Row],[ID]],Campos[],5,0)</f>
        <v>3</v>
      </c>
      <c r="F2087" s="275" t="str">
        <f>MID(Tabla3[[#This Row],[ID]],1,3)</f>
        <v>HT7</v>
      </c>
    </row>
    <row r="2088" spans="1:6">
      <c r="A2088" s="288">
        <f>'0.Datos Contacto'!$C$3</f>
        <v>4101</v>
      </c>
      <c r="B2088" s="289" t="s">
        <v>2412</v>
      </c>
      <c r="C208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383120763</v>
      </c>
      <c r="D2088" s="291">
        <f>VLOOKUP(Tabla3[[#This Row],[ID]],Campos[],3,0)</f>
        <v>46</v>
      </c>
      <c r="E2088" s="291">
        <f>VLOOKUP(Tabla3[[#This Row],[ID]],Campos[],5,0)</f>
        <v>4</v>
      </c>
      <c r="F2088" s="292" t="str">
        <f>MID(Tabla3[[#This Row],[ID]],1,3)</f>
        <v>HT7</v>
      </c>
    </row>
    <row r="2089" spans="1:6">
      <c r="A2089" s="288">
        <f>'0.Datos Contacto'!$C$3</f>
        <v>4101</v>
      </c>
      <c r="B2089" s="289" t="s">
        <v>2413</v>
      </c>
      <c r="C208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89" s="291">
        <f>VLOOKUP(Tabla3[[#This Row],[ID]],Campos[],3,0)</f>
        <v>46</v>
      </c>
      <c r="E2089" s="291">
        <f>VLOOKUP(Tabla3[[#This Row],[ID]],Campos[],5,0)</f>
        <v>5</v>
      </c>
      <c r="F2089" s="292" t="str">
        <f>MID(Tabla3[[#This Row],[ID]],1,3)</f>
        <v>HT7</v>
      </c>
    </row>
    <row r="2090" spans="1:6">
      <c r="A2090" s="288">
        <f>'0.Datos Contacto'!$C$3</f>
        <v>4101</v>
      </c>
      <c r="B2090" s="289" t="s">
        <v>2414</v>
      </c>
      <c r="C2090"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90" s="291">
        <f>VLOOKUP(Tabla3[[#This Row],[ID]],Campos[],3,0)</f>
        <v>46</v>
      </c>
      <c r="E2090" s="291">
        <f>VLOOKUP(Tabla3[[#This Row],[ID]],Campos[],5,0)</f>
        <v>6</v>
      </c>
      <c r="F2090" s="292" t="str">
        <f>MID(Tabla3[[#This Row],[ID]],1,3)</f>
        <v>HT7</v>
      </c>
    </row>
    <row r="2091" spans="1:6">
      <c r="A2091" s="288">
        <f>'0.Datos Contacto'!$C$3</f>
        <v>4101</v>
      </c>
      <c r="B2091" s="289" t="s">
        <v>2415</v>
      </c>
      <c r="C2091"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v>
      </c>
      <c r="D2091" s="291">
        <f>VLOOKUP(Tabla3[[#This Row],[ID]],Campos[],3,0)</f>
        <v>47</v>
      </c>
      <c r="E2091" s="291">
        <f>VLOOKUP(Tabla3[[#This Row],[ID]],Campos[],5,0)</f>
        <v>3</v>
      </c>
      <c r="F2091" s="292" t="str">
        <f>MID(Tabla3[[#This Row],[ID]],1,3)</f>
        <v>HT7</v>
      </c>
    </row>
    <row r="2092" spans="1:6">
      <c r="A2092" s="288">
        <f>'0.Datos Contacto'!$C$3</f>
        <v>4101</v>
      </c>
      <c r="B2092" s="289" t="s">
        <v>2416</v>
      </c>
      <c r="C2092"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65476000</v>
      </c>
      <c r="D2092" s="291">
        <f>VLOOKUP(Tabla3[[#This Row],[ID]],Campos[],3,0)</f>
        <v>47</v>
      </c>
      <c r="E2092" s="291">
        <f>VLOOKUP(Tabla3[[#This Row],[ID]],Campos[],5,0)</f>
        <v>4</v>
      </c>
      <c r="F2092" s="292" t="str">
        <f>MID(Tabla3[[#This Row],[ID]],1,3)</f>
        <v>HT7</v>
      </c>
    </row>
    <row r="2093" spans="1:6">
      <c r="A2093" s="288">
        <f>'0.Datos Contacto'!$C$3</f>
        <v>4101</v>
      </c>
      <c r="B2093" s="289" t="s">
        <v>2417</v>
      </c>
      <c r="C2093"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93" s="291">
        <f>VLOOKUP(Tabla3[[#This Row],[ID]],Campos[],3,0)</f>
        <v>47</v>
      </c>
      <c r="E2093" s="291">
        <f>VLOOKUP(Tabla3[[#This Row],[ID]],Campos[],5,0)</f>
        <v>5</v>
      </c>
      <c r="F2093" s="292" t="str">
        <f>MID(Tabla3[[#This Row],[ID]],1,3)</f>
        <v>HT7</v>
      </c>
    </row>
    <row r="2094" spans="1:6">
      <c r="A2094" s="288">
        <f>'0.Datos Contacto'!$C$3</f>
        <v>4101</v>
      </c>
      <c r="B2094" s="289" t="s">
        <v>2418</v>
      </c>
      <c r="C2094"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94" s="291">
        <f>VLOOKUP(Tabla3[[#This Row],[ID]],Campos[],3,0)</f>
        <v>47</v>
      </c>
      <c r="E2094" s="291">
        <f>VLOOKUP(Tabla3[[#This Row],[ID]],Campos[],5,0)</f>
        <v>6</v>
      </c>
      <c r="F2094" s="292" t="str">
        <f>MID(Tabla3[[#This Row],[ID]],1,3)</f>
        <v>HT7</v>
      </c>
    </row>
    <row r="2095" spans="1:6">
      <c r="A2095" s="288">
        <f>'0.Datos Contacto'!$C$3</f>
        <v>4101</v>
      </c>
      <c r="B2095" s="289" t="s">
        <v>2419</v>
      </c>
      <c r="C2095"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28</v>
      </c>
      <c r="D2095" s="291">
        <f>VLOOKUP(Tabla3[[#This Row],[ID]],Campos[],3,0)</f>
        <v>48</v>
      </c>
      <c r="E2095" s="291">
        <f>VLOOKUP(Tabla3[[#This Row],[ID]],Campos[],5,0)</f>
        <v>3</v>
      </c>
      <c r="F2095" s="292" t="str">
        <f>MID(Tabla3[[#This Row],[ID]],1,3)</f>
        <v>HT7</v>
      </c>
    </row>
    <row r="2096" spans="1:6">
      <c r="A2096" s="288">
        <f>'0.Datos Contacto'!$C$3</f>
        <v>4101</v>
      </c>
      <c r="B2096" s="289" t="s">
        <v>2420</v>
      </c>
      <c r="C2096"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448596763</v>
      </c>
      <c r="D2096" s="291">
        <f>VLOOKUP(Tabla3[[#This Row],[ID]],Campos[],3,0)</f>
        <v>48</v>
      </c>
      <c r="E2096" s="291">
        <f>VLOOKUP(Tabla3[[#This Row],[ID]],Campos[],5,0)</f>
        <v>4</v>
      </c>
      <c r="F2096" s="292" t="str">
        <f>MID(Tabla3[[#This Row],[ID]],1,3)</f>
        <v>HT7</v>
      </c>
    </row>
    <row r="2097" spans="1:6">
      <c r="A2097" s="288">
        <f>'0.Datos Contacto'!$C$3</f>
        <v>4101</v>
      </c>
      <c r="B2097" s="289" t="s">
        <v>2421</v>
      </c>
      <c r="C2097"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97" s="291">
        <f>VLOOKUP(Tabla3[[#This Row],[ID]],Campos[],3,0)</f>
        <v>48</v>
      </c>
      <c r="E2097" s="291">
        <f>VLOOKUP(Tabla3[[#This Row],[ID]],Campos[],5,0)</f>
        <v>5</v>
      </c>
      <c r="F2097" s="292" t="str">
        <f>MID(Tabla3[[#This Row],[ID]],1,3)</f>
        <v>HT7</v>
      </c>
    </row>
    <row r="2098" spans="1:6">
      <c r="A2098" s="288">
        <f>'0.Datos Contacto'!$C$3</f>
        <v>4101</v>
      </c>
      <c r="B2098" s="289" t="s">
        <v>2422</v>
      </c>
      <c r="C209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098" s="291">
        <f>VLOOKUP(Tabla3[[#This Row],[ID]],Campos[],3,0)</f>
        <v>48</v>
      </c>
      <c r="E2098" s="291">
        <f>VLOOKUP(Tabla3[[#This Row],[ID]],Campos[],5,0)</f>
        <v>6</v>
      </c>
      <c r="F2098" s="292" t="str">
        <f>MID(Tabla3[[#This Row],[ID]],1,3)</f>
        <v>HT7</v>
      </c>
    </row>
    <row r="2099" spans="1:6">
      <c r="A2099" s="288">
        <f>'0.Datos Contacto'!$C$3</f>
        <v>4101</v>
      </c>
      <c r="B2099" s="289" t="s">
        <v>2423</v>
      </c>
      <c r="C209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427</v>
      </c>
      <c r="D2099" s="291">
        <f>VLOOKUP(Tabla3[[#This Row],[ID]],Campos[],3,0)</f>
        <v>53</v>
      </c>
      <c r="E2099" s="291">
        <f>VLOOKUP(Tabla3[[#This Row],[ID]],Campos[],5,0)</f>
        <v>3</v>
      </c>
      <c r="F2099" s="292" t="str">
        <f>MID(Tabla3[[#This Row],[ID]],1,3)</f>
        <v>HT7</v>
      </c>
    </row>
    <row r="2100" spans="1:6">
      <c r="A2100" s="288">
        <f>'0.Datos Contacto'!$C$3</f>
        <v>4101</v>
      </c>
      <c r="B2100" s="289" t="s">
        <v>2424</v>
      </c>
      <c r="C2100"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576</v>
      </c>
      <c r="D2100" s="291">
        <f>VLOOKUP(Tabla3[[#This Row],[ID]],Campos[],3,0)</f>
        <v>53</v>
      </c>
      <c r="E2100" s="291">
        <f>VLOOKUP(Tabla3[[#This Row],[ID]],Campos[],5,0)</f>
        <v>4</v>
      </c>
      <c r="F2100" s="292" t="str">
        <f>MID(Tabla3[[#This Row],[ID]],1,3)</f>
        <v>HT7</v>
      </c>
    </row>
    <row r="2101" spans="1:6">
      <c r="A2101" s="288">
        <f>'0.Datos Contacto'!$C$3</f>
        <v>4101</v>
      </c>
      <c r="B2101" s="289" t="s">
        <v>2425</v>
      </c>
      <c r="C2101"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453</v>
      </c>
      <c r="D2101" s="291">
        <f>VLOOKUP(Tabla3[[#This Row],[ID]],Campos[],3,0)</f>
        <v>53</v>
      </c>
      <c r="E2101" s="291">
        <f>VLOOKUP(Tabla3[[#This Row],[ID]],Campos[],5,0)</f>
        <v>5</v>
      </c>
      <c r="F2101" s="292" t="str">
        <f>MID(Tabla3[[#This Row],[ID]],1,3)</f>
        <v>HT7</v>
      </c>
    </row>
    <row r="2102" spans="1:6">
      <c r="A2102" s="288">
        <f>'0.Datos Contacto'!$C$3</f>
        <v>4101</v>
      </c>
      <c r="B2102" s="289" t="s">
        <v>2426</v>
      </c>
      <c r="C2102"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427</v>
      </c>
      <c r="D2102" s="291">
        <f>VLOOKUP(Tabla3[[#This Row],[ID]],Campos[],3,0)</f>
        <v>54</v>
      </c>
      <c r="E2102" s="291">
        <f>VLOOKUP(Tabla3[[#This Row],[ID]],Campos[],5,0)</f>
        <v>3</v>
      </c>
      <c r="F2102" s="292" t="str">
        <f>MID(Tabla3[[#This Row],[ID]],1,3)</f>
        <v>HT7</v>
      </c>
    </row>
    <row r="2103" spans="1:6">
      <c r="A2103" s="288">
        <f>'0.Datos Contacto'!$C$3</f>
        <v>4101</v>
      </c>
      <c r="B2103" s="289" t="s">
        <v>2427</v>
      </c>
      <c r="C2103"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576</v>
      </c>
      <c r="D2103" s="291">
        <f>VLOOKUP(Tabla3[[#This Row],[ID]],Campos[],3,0)</f>
        <v>54</v>
      </c>
      <c r="E2103" s="291">
        <f>VLOOKUP(Tabla3[[#This Row],[ID]],Campos[],5,0)</f>
        <v>4</v>
      </c>
      <c r="F2103" s="292" t="str">
        <f>MID(Tabla3[[#This Row],[ID]],1,3)</f>
        <v>HT7</v>
      </c>
    </row>
    <row r="2104" spans="1:6">
      <c r="A2104" s="288">
        <f>'0.Datos Contacto'!$C$3</f>
        <v>4101</v>
      </c>
      <c r="B2104" s="289" t="s">
        <v>2428</v>
      </c>
      <c r="C2104"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453</v>
      </c>
      <c r="D2104" s="291">
        <f>VLOOKUP(Tabla3[[#This Row],[ID]],Campos[],3,0)</f>
        <v>54</v>
      </c>
      <c r="E2104" s="291">
        <f>VLOOKUP(Tabla3[[#This Row],[ID]],Campos[],5,0)</f>
        <v>5</v>
      </c>
      <c r="F2104" s="292" t="str">
        <f>MID(Tabla3[[#This Row],[ID]],1,3)</f>
        <v>HT7</v>
      </c>
    </row>
    <row r="2105" spans="1:6">
      <c r="A2105" s="288">
        <f>'0.Datos Contacto'!$C$3</f>
        <v>4101</v>
      </c>
      <c r="B2105" s="289" t="s">
        <v>2429</v>
      </c>
      <c r="C2105"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05" s="291">
        <f>VLOOKUP(Tabla3[[#This Row],[ID]],Campos[],3,0)</f>
        <v>55</v>
      </c>
      <c r="E2105" s="291">
        <f>VLOOKUP(Tabla3[[#This Row],[ID]],Campos[],5,0)</f>
        <v>3</v>
      </c>
      <c r="F2105" s="292" t="str">
        <f>MID(Tabla3[[#This Row],[ID]],1,3)</f>
        <v>HT7</v>
      </c>
    </row>
    <row r="2106" spans="1:6">
      <c r="A2106" s="288">
        <f>'0.Datos Contacto'!$C$3</f>
        <v>4101</v>
      </c>
      <c r="B2106" s="289" t="s">
        <v>2430</v>
      </c>
      <c r="C2106"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06" s="291">
        <f>VLOOKUP(Tabla3[[#This Row],[ID]],Campos[],3,0)</f>
        <v>55</v>
      </c>
      <c r="E2106" s="291">
        <f>VLOOKUP(Tabla3[[#This Row],[ID]],Campos[],5,0)</f>
        <v>4</v>
      </c>
      <c r="F2106" s="292" t="str">
        <f>MID(Tabla3[[#This Row],[ID]],1,3)</f>
        <v>HT7</v>
      </c>
    </row>
    <row r="2107" spans="1:6">
      <c r="A2107" s="288">
        <f>'0.Datos Contacto'!$C$3</f>
        <v>4101</v>
      </c>
      <c r="B2107" s="289" t="s">
        <v>2431</v>
      </c>
      <c r="C2107"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07" s="291">
        <f>VLOOKUP(Tabla3[[#This Row],[ID]],Campos[],3,0)</f>
        <v>55</v>
      </c>
      <c r="E2107" s="291">
        <f>VLOOKUP(Tabla3[[#This Row],[ID]],Campos[],5,0)</f>
        <v>5</v>
      </c>
      <c r="F2107" s="292" t="str">
        <f>MID(Tabla3[[#This Row],[ID]],1,3)</f>
        <v>HT7</v>
      </c>
    </row>
    <row r="2108" spans="1:6">
      <c r="A2108" s="288">
        <f>'0.Datos Contacto'!$C$3</f>
        <v>4101</v>
      </c>
      <c r="B2108" s="289" t="s">
        <v>2432</v>
      </c>
      <c r="C210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08" s="291">
        <f>VLOOKUP(Tabla3[[#This Row],[ID]],Campos[],3,0)</f>
        <v>56</v>
      </c>
      <c r="E2108" s="291">
        <f>VLOOKUP(Tabla3[[#This Row],[ID]],Campos[],5,0)</f>
        <v>3</v>
      </c>
      <c r="F2108" s="292" t="str">
        <f>MID(Tabla3[[#This Row],[ID]],1,3)</f>
        <v>HT7</v>
      </c>
    </row>
    <row r="2109" spans="1:6">
      <c r="A2109" s="288">
        <f>'0.Datos Contacto'!$C$3</f>
        <v>4101</v>
      </c>
      <c r="B2109" s="289" t="s">
        <v>2433</v>
      </c>
      <c r="C210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09" s="291">
        <f>VLOOKUP(Tabla3[[#This Row],[ID]],Campos[],3,0)</f>
        <v>56</v>
      </c>
      <c r="E2109" s="291">
        <f>VLOOKUP(Tabla3[[#This Row],[ID]],Campos[],5,0)</f>
        <v>4</v>
      </c>
      <c r="F2109" s="292" t="str">
        <f>MID(Tabla3[[#This Row],[ID]],1,3)</f>
        <v>HT7</v>
      </c>
    </row>
    <row r="2110" spans="1:6">
      <c r="A2110" s="288">
        <f>'0.Datos Contacto'!$C$3</f>
        <v>4101</v>
      </c>
      <c r="B2110" s="289" t="s">
        <v>2434</v>
      </c>
      <c r="C2110"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10" s="291">
        <f>VLOOKUP(Tabla3[[#This Row],[ID]],Campos[],3,0)</f>
        <v>56</v>
      </c>
      <c r="E2110" s="291">
        <f>VLOOKUP(Tabla3[[#This Row],[ID]],Campos[],5,0)</f>
        <v>5</v>
      </c>
      <c r="F2110" s="292" t="str">
        <f>MID(Tabla3[[#This Row],[ID]],1,3)</f>
        <v>HT7</v>
      </c>
    </row>
    <row r="2111" spans="1:6">
      <c r="A2111" s="288">
        <f>'0.Datos Contacto'!$C$3</f>
        <v>4101</v>
      </c>
      <c r="B2111" s="289" t="s">
        <v>2435</v>
      </c>
      <c r="C2111"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1697</v>
      </c>
      <c r="D2111" s="291">
        <f>VLOOKUP(Tabla3[[#This Row],[ID]],Campos[],3,0)</f>
        <v>57</v>
      </c>
      <c r="E2111" s="291">
        <f>VLOOKUP(Tabla3[[#This Row],[ID]],Campos[],5,0)</f>
        <v>3</v>
      </c>
      <c r="F2111" s="292" t="str">
        <f>MID(Tabla3[[#This Row],[ID]],1,3)</f>
        <v>HT7</v>
      </c>
    </row>
    <row r="2112" spans="1:6">
      <c r="A2112" s="288">
        <f>'0.Datos Contacto'!$C$3</f>
        <v>4101</v>
      </c>
      <c r="B2112" s="289" t="s">
        <v>2436</v>
      </c>
      <c r="C2112"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1566</v>
      </c>
      <c r="D2112" s="291">
        <f>VLOOKUP(Tabla3[[#This Row],[ID]],Campos[],3,0)</f>
        <v>57</v>
      </c>
      <c r="E2112" s="291">
        <f>VLOOKUP(Tabla3[[#This Row],[ID]],Campos[],5,0)</f>
        <v>4</v>
      </c>
      <c r="F2112" s="292" t="str">
        <f>MID(Tabla3[[#This Row],[ID]],1,3)</f>
        <v>HT7</v>
      </c>
    </row>
    <row r="2113" spans="1:6">
      <c r="A2113" s="288">
        <f>'0.Datos Contacto'!$C$3</f>
        <v>4101</v>
      </c>
      <c r="B2113" s="289" t="s">
        <v>2437</v>
      </c>
      <c r="C2113"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1216</v>
      </c>
      <c r="D2113" s="291">
        <f>VLOOKUP(Tabla3[[#This Row],[ID]],Campos[],3,0)</f>
        <v>57</v>
      </c>
      <c r="E2113" s="291">
        <f>VLOOKUP(Tabla3[[#This Row],[ID]],Campos[],5,0)</f>
        <v>5</v>
      </c>
      <c r="F2113" s="292" t="str">
        <f>MID(Tabla3[[#This Row],[ID]],1,3)</f>
        <v>HT7</v>
      </c>
    </row>
    <row r="2114" spans="1:6">
      <c r="A2114" s="288">
        <f>'0.Datos Contacto'!$C$3</f>
        <v>4101</v>
      </c>
      <c r="B2114" s="289" t="s">
        <v>2438</v>
      </c>
      <c r="C2114"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1697</v>
      </c>
      <c r="D2114" s="291">
        <f>VLOOKUP(Tabla3[[#This Row],[ID]],Campos[],3,0)</f>
        <v>58</v>
      </c>
      <c r="E2114" s="291">
        <f>VLOOKUP(Tabla3[[#This Row],[ID]],Campos[],5,0)</f>
        <v>3</v>
      </c>
      <c r="F2114" s="292" t="str">
        <f>MID(Tabla3[[#This Row],[ID]],1,3)</f>
        <v>HT7</v>
      </c>
    </row>
    <row r="2115" spans="1:6">
      <c r="A2115" s="288">
        <f>'0.Datos Contacto'!$C$3</f>
        <v>4101</v>
      </c>
      <c r="B2115" s="289" t="s">
        <v>2439</v>
      </c>
      <c r="C2115"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1566</v>
      </c>
      <c r="D2115" s="291">
        <f>VLOOKUP(Tabla3[[#This Row],[ID]],Campos[],3,0)</f>
        <v>58</v>
      </c>
      <c r="E2115" s="291">
        <f>VLOOKUP(Tabla3[[#This Row],[ID]],Campos[],5,0)</f>
        <v>4</v>
      </c>
      <c r="F2115" s="292" t="str">
        <f>MID(Tabla3[[#This Row],[ID]],1,3)</f>
        <v>HT7</v>
      </c>
    </row>
    <row r="2116" spans="1:6">
      <c r="A2116" s="288">
        <f>'0.Datos Contacto'!$C$3</f>
        <v>4101</v>
      </c>
      <c r="B2116" s="289" t="s">
        <v>2440</v>
      </c>
      <c r="C2116"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1216</v>
      </c>
      <c r="D2116" s="291">
        <f>VLOOKUP(Tabla3[[#This Row],[ID]],Campos[],3,0)</f>
        <v>58</v>
      </c>
      <c r="E2116" s="291">
        <f>VLOOKUP(Tabla3[[#This Row],[ID]],Campos[],5,0)</f>
        <v>5</v>
      </c>
      <c r="F2116" s="292" t="str">
        <f>MID(Tabla3[[#This Row],[ID]],1,3)</f>
        <v>HT7</v>
      </c>
    </row>
    <row r="2117" spans="1:6">
      <c r="A2117" s="288">
        <f>'0.Datos Contacto'!$C$3</f>
        <v>4101</v>
      </c>
      <c r="B2117" s="289" t="s">
        <v>2441</v>
      </c>
      <c r="C2117"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17" s="291">
        <f>VLOOKUP(Tabla3[[#This Row],[ID]],Campos[],3,0)</f>
        <v>59</v>
      </c>
      <c r="E2117" s="291">
        <f>VLOOKUP(Tabla3[[#This Row],[ID]],Campos[],5,0)</f>
        <v>3</v>
      </c>
      <c r="F2117" s="292" t="str">
        <f>MID(Tabla3[[#This Row],[ID]],1,3)</f>
        <v>HT7</v>
      </c>
    </row>
    <row r="2118" spans="1:6">
      <c r="A2118" s="288">
        <f>'0.Datos Contacto'!$C$3</f>
        <v>4101</v>
      </c>
      <c r="B2118" s="289" t="s">
        <v>2442</v>
      </c>
      <c r="C211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18" s="291">
        <f>VLOOKUP(Tabla3[[#This Row],[ID]],Campos[],3,0)</f>
        <v>59</v>
      </c>
      <c r="E2118" s="291">
        <f>VLOOKUP(Tabla3[[#This Row],[ID]],Campos[],5,0)</f>
        <v>4</v>
      </c>
      <c r="F2118" s="292" t="str">
        <f>MID(Tabla3[[#This Row],[ID]],1,3)</f>
        <v>HT7</v>
      </c>
    </row>
    <row r="2119" spans="1:6">
      <c r="A2119" s="288">
        <f>'0.Datos Contacto'!$C$3</f>
        <v>4101</v>
      </c>
      <c r="B2119" s="289" t="s">
        <v>2443</v>
      </c>
      <c r="C211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19" s="291">
        <f>VLOOKUP(Tabla3[[#This Row],[ID]],Campos[],3,0)</f>
        <v>59</v>
      </c>
      <c r="E2119" s="291">
        <f>VLOOKUP(Tabla3[[#This Row],[ID]],Campos[],5,0)</f>
        <v>5</v>
      </c>
      <c r="F2119" s="292" t="str">
        <f>MID(Tabla3[[#This Row],[ID]],1,3)</f>
        <v>HT7</v>
      </c>
    </row>
    <row r="2120" spans="1:6">
      <c r="A2120" s="288">
        <f>'0.Datos Contacto'!$C$3</f>
        <v>4101</v>
      </c>
      <c r="B2120" s="289" t="s">
        <v>2444</v>
      </c>
      <c r="C2120"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20" s="291">
        <f>VLOOKUP(Tabla3[[#This Row],[ID]],Campos[],3,0)</f>
        <v>60</v>
      </c>
      <c r="E2120" s="291">
        <f>VLOOKUP(Tabla3[[#This Row],[ID]],Campos[],5,0)</f>
        <v>3</v>
      </c>
      <c r="F2120" s="292" t="str">
        <f>MID(Tabla3[[#This Row],[ID]],1,3)</f>
        <v>HT7</v>
      </c>
    </row>
    <row r="2121" spans="1:6">
      <c r="A2121" s="288">
        <f>'0.Datos Contacto'!$C$3</f>
        <v>4101</v>
      </c>
      <c r="B2121" s="289" t="s">
        <v>2445</v>
      </c>
      <c r="C2121"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21" s="291">
        <f>VLOOKUP(Tabla3[[#This Row],[ID]],Campos[],3,0)</f>
        <v>60</v>
      </c>
      <c r="E2121" s="291">
        <f>VLOOKUP(Tabla3[[#This Row],[ID]],Campos[],5,0)</f>
        <v>4</v>
      </c>
      <c r="F2121" s="292" t="str">
        <f>MID(Tabla3[[#This Row],[ID]],1,3)</f>
        <v>HT7</v>
      </c>
    </row>
    <row r="2122" spans="1:6">
      <c r="A2122" s="288">
        <f>'0.Datos Contacto'!$C$3</f>
        <v>4101</v>
      </c>
      <c r="B2122" s="289" t="s">
        <v>2446</v>
      </c>
      <c r="C2122"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22" s="291">
        <f>VLOOKUP(Tabla3[[#This Row],[ID]],Campos[],3,0)</f>
        <v>60</v>
      </c>
      <c r="E2122" s="291">
        <f>VLOOKUP(Tabla3[[#This Row],[ID]],Campos[],5,0)</f>
        <v>5</v>
      </c>
      <c r="F2122" s="292" t="str">
        <f>MID(Tabla3[[#This Row],[ID]],1,3)</f>
        <v>HT7</v>
      </c>
    </row>
    <row r="2123" spans="1:6">
      <c r="A2123" s="288">
        <f>'0.Datos Contacto'!$C$3</f>
        <v>4101</v>
      </c>
      <c r="B2123" s="289" t="s">
        <v>2447</v>
      </c>
      <c r="C2123"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500</v>
      </c>
      <c r="D2123" s="291">
        <f>VLOOKUP(Tabla3[[#This Row],[ID]],Campos[],3,0)</f>
        <v>61</v>
      </c>
      <c r="E2123" s="291">
        <f>VLOOKUP(Tabla3[[#This Row],[ID]],Campos[],5,0)</f>
        <v>3</v>
      </c>
      <c r="F2123" s="292" t="str">
        <f>MID(Tabla3[[#This Row],[ID]],1,3)</f>
        <v>HT7</v>
      </c>
    </row>
    <row r="2124" spans="1:6">
      <c r="A2124" s="288">
        <f>'0.Datos Contacto'!$C$3</f>
        <v>4101</v>
      </c>
      <c r="B2124" s="289" t="s">
        <v>2448</v>
      </c>
      <c r="C2124"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386</v>
      </c>
      <c r="D2124" s="291">
        <f>VLOOKUP(Tabla3[[#This Row],[ID]],Campos[],3,0)</f>
        <v>61</v>
      </c>
      <c r="E2124" s="291">
        <f>VLOOKUP(Tabla3[[#This Row],[ID]],Campos[],5,0)</f>
        <v>4</v>
      </c>
      <c r="F2124" s="292" t="str">
        <f>MID(Tabla3[[#This Row],[ID]],1,3)</f>
        <v>HT7</v>
      </c>
    </row>
    <row r="2125" spans="1:6">
      <c r="A2125" s="288">
        <f>'0.Datos Contacto'!$C$3</f>
        <v>4101</v>
      </c>
      <c r="B2125" s="289" t="s">
        <v>2449</v>
      </c>
      <c r="C2125"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402</v>
      </c>
      <c r="D2125" s="291">
        <f>VLOOKUP(Tabla3[[#This Row],[ID]],Campos[],3,0)</f>
        <v>61</v>
      </c>
      <c r="E2125" s="291">
        <f>VLOOKUP(Tabla3[[#This Row],[ID]],Campos[],5,0)</f>
        <v>5</v>
      </c>
      <c r="F2125" s="292" t="str">
        <f>MID(Tabla3[[#This Row],[ID]],1,3)</f>
        <v>HT7</v>
      </c>
    </row>
    <row r="2126" spans="1:6">
      <c r="A2126" s="288">
        <f>'0.Datos Contacto'!$C$3</f>
        <v>4101</v>
      </c>
      <c r="B2126" s="289" t="s">
        <v>2450</v>
      </c>
      <c r="C2126"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500</v>
      </c>
      <c r="D2126" s="291">
        <f>VLOOKUP(Tabla3[[#This Row],[ID]],Campos[],3,0)</f>
        <v>62</v>
      </c>
      <c r="E2126" s="291">
        <f>VLOOKUP(Tabla3[[#This Row],[ID]],Campos[],5,0)</f>
        <v>3</v>
      </c>
      <c r="F2126" s="292" t="str">
        <f>MID(Tabla3[[#This Row],[ID]],1,3)</f>
        <v>HT7</v>
      </c>
    </row>
    <row r="2127" spans="1:6">
      <c r="A2127" s="288">
        <f>'0.Datos Contacto'!$C$3</f>
        <v>4101</v>
      </c>
      <c r="B2127" s="289" t="s">
        <v>2451</v>
      </c>
      <c r="C2127"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386</v>
      </c>
      <c r="D2127" s="291">
        <f>VLOOKUP(Tabla3[[#This Row],[ID]],Campos[],3,0)</f>
        <v>62</v>
      </c>
      <c r="E2127" s="291">
        <f>VLOOKUP(Tabla3[[#This Row],[ID]],Campos[],5,0)</f>
        <v>4</v>
      </c>
      <c r="F2127" s="292" t="str">
        <f>MID(Tabla3[[#This Row],[ID]],1,3)</f>
        <v>HT7</v>
      </c>
    </row>
    <row r="2128" spans="1:6">
      <c r="A2128" s="288">
        <f>'0.Datos Contacto'!$C$3</f>
        <v>4101</v>
      </c>
      <c r="B2128" s="289" t="s">
        <v>2452</v>
      </c>
      <c r="C212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402</v>
      </c>
      <c r="D2128" s="291">
        <f>VLOOKUP(Tabla3[[#This Row],[ID]],Campos[],3,0)</f>
        <v>62</v>
      </c>
      <c r="E2128" s="291">
        <f>VLOOKUP(Tabla3[[#This Row],[ID]],Campos[],5,0)</f>
        <v>5</v>
      </c>
      <c r="F2128" s="292" t="str">
        <f>MID(Tabla3[[#This Row],[ID]],1,3)</f>
        <v>HT7</v>
      </c>
    </row>
    <row r="2129" spans="1:6">
      <c r="A2129" s="288">
        <f>'0.Datos Contacto'!$C$3</f>
        <v>4101</v>
      </c>
      <c r="B2129" s="289" t="s">
        <v>2453</v>
      </c>
      <c r="C212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29" s="291">
        <f>VLOOKUP(Tabla3[[#This Row],[ID]],Campos[],3,0)</f>
        <v>63</v>
      </c>
      <c r="E2129" s="291">
        <f>VLOOKUP(Tabla3[[#This Row],[ID]],Campos[],5,0)</f>
        <v>3</v>
      </c>
      <c r="F2129" s="292" t="str">
        <f>MID(Tabla3[[#This Row],[ID]],1,3)</f>
        <v>HT7</v>
      </c>
    </row>
    <row r="2130" spans="1:6">
      <c r="A2130" s="288">
        <f>'0.Datos Contacto'!$C$3</f>
        <v>4101</v>
      </c>
      <c r="B2130" s="289" t="s">
        <v>2454</v>
      </c>
      <c r="C2130"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0" s="291">
        <f>VLOOKUP(Tabla3[[#This Row],[ID]],Campos[],3,0)</f>
        <v>63</v>
      </c>
      <c r="E2130" s="291">
        <f>VLOOKUP(Tabla3[[#This Row],[ID]],Campos[],5,0)</f>
        <v>4</v>
      </c>
      <c r="F2130" s="292" t="str">
        <f>MID(Tabla3[[#This Row],[ID]],1,3)</f>
        <v>HT7</v>
      </c>
    </row>
    <row r="2131" spans="1:6">
      <c r="A2131" s="288">
        <f>'0.Datos Contacto'!$C$3</f>
        <v>4101</v>
      </c>
      <c r="B2131" s="289" t="s">
        <v>2455</v>
      </c>
      <c r="C2131"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1" s="291">
        <f>VLOOKUP(Tabla3[[#This Row],[ID]],Campos[],3,0)</f>
        <v>63</v>
      </c>
      <c r="E2131" s="291">
        <f>VLOOKUP(Tabla3[[#This Row],[ID]],Campos[],5,0)</f>
        <v>5</v>
      </c>
      <c r="F2131" s="292" t="str">
        <f>MID(Tabla3[[#This Row],[ID]],1,3)</f>
        <v>HT7</v>
      </c>
    </row>
    <row r="2132" spans="1:6">
      <c r="A2132" s="288">
        <f>'0.Datos Contacto'!$C$3</f>
        <v>4101</v>
      </c>
      <c r="B2132" s="289" t="s">
        <v>2456</v>
      </c>
      <c r="C2132"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2" s="291">
        <f>VLOOKUP(Tabla3[[#This Row],[ID]],Campos[],3,0)</f>
        <v>64</v>
      </c>
      <c r="E2132" s="291">
        <f>VLOOKUP(Tabla3[[#This Row],[ID]],Campos[],5,0)</f>
        <v>3</v>
      </c>
      <c r="F2132" s="292" t="str">
        <f>MID(Tabla3[[#This Row],[ID]],1,3)</f>
        <v>HT7</v>
      </c>
    </row>
    <row r="2133" spans="1:6">
      <c r="A2133" s="288">
        <f>'0.Datos Contacto'!$C$3</f>
        <v>4101</v>
      </c>
      <c r="B2133" s="289" t="s">
        <v>2457</v>
      </c>
      <c r="C2133"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3" s="291">
        <f>VLOOKUP(Tabla3[[#This Row],[ID]],Campos[],3,0)</f>
        <v>64</v>
      </c>
      <c r="E2133" s="291">
        <f>VLOOKUP(Tabla3[[#This Row],[ID]],Campos[],5,0)</f>
        <v>4</v>
      </c>
      <c r="F2133" s="292" t="str">
        <f>MID(Tabla3[[#This Row],[ID]],1,3)</f>
        <v>HT7</v>
      </c>
    </row>
    <row r="2134" spans="1:6">
      <c r="A2134" s="288">
        <f>'0.Datos Contacto'!$C$3</f>
        <v>4101</v>
      </c>
      <c r="B2134" s="289" t="s">
        <v>2458</v>
      </c>
      <c r="C2134"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4" s="291">
        <f>VLOOKUP(Tabla3[[#This Row],[ID]],Campos[],3,0)</f>
        <v>64</v>
      </c>
      <c r="E2134" s="291">
        <f>VLOOKUP(Tabla3[[#This Row],[ID]],Campos[],5,0)</f>
        <v>5</v>
      </c>
      <c r="F2134" s="292" t="str">
        <f>MID(Tabla3[[#This Row],[ID]],1,3)</f>
        <v>HT7</v>
      </c>
    </row>
    <row r="2135" spans="1:6">
      <c r="A2135" s="288">
        <f>'0.Datos Contacto'!$C$3</f>
        <v>4101</v>
      </c>
      <c r="B2135" s="289" t="s">
        <v>2459</v>
      </c>
      <c r="C2135"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5" s="291">
        <f>VLOOKUP(Tabla3[[#This Row],[ID]],Campos[],3,0)</f>
        <v>65</v>
      </c>
      <c r="E2135" s="291">
        <f>VLOOKUP(Tabla3[[#This Row],[ID]],Campos[],5,0)</f>
        <v>3</v>
      </c>
      <c r="F2135" s="292" t="str">
        <f>MID(Tabla3[[#This Row],[ID]],1,3)</f>
        <v>HT7</v>
      </c>
    </row>
    <row r="2136" spans="1:6">
      <c r="A2136" s="288">
        <f>'0.Datos Contacto'!$C$3</f>
        <v>4101</v>
      </c>
      <c r="B2136" s="289" t="s">
        <v>2460</v>
      </c>
      <c r="C2136"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6" s="291">
        <f>VLOOKUP(Tabla3[[#This Row],[ID]],Campos[],3,0)</f>
        <v>65</v>
      </c>
      <c r="E2136" s="291">
        <f>VLOOKUP(Tabla3[[#This Row],[ID]],Campos[],5,0)</f>
        <v>4</v>
      </c>
      <c r="F2136" s="292" t="str">
        <f>MID(Tabla3[[#This Row],[ID]],1,3)</f>
        <v>HT7</v>
      </c>
    </row>
    <row r="2137" spans="1:6">
      <c r="A2137" s="288">
        <f>'0.Datos Contacto'!$C$3</f>
        <v>4101</v>
      </c>
      <c r="B2137" s="289" t="s">
        <v>2461</v>
      </c>
      <c r="C2137"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7" s="291">
        <f>VLOOKUP(Tabla3[[#This Row],[ID]],Campos[],3,0)</f>
        <v>65</v>
      </c>
      <c r="E2137" s="291">
        <f>VLOOKUP(Tabla3[[#This Row],[ID]],Campos[],5,0)</f>
        <v>5</v>
      </c>
      <c r="F2137" s="292" t="str">
        <f>MID(Tabla3[[#This Row],[ID]],1,3)</f>
        <v>HT7</v>
      </c>
    </row>
    <row r="2138" spans="1:6">
      <c r="A2138" s="288">
        <f>'0.Datos Contacto'!$C$3</f>
        <v>4101</v>
      </c>
      <c r="B2138" s="289" t="s">
        <v>2462</v>
      </c>
      <c r="C213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8" s="291">
        <f>VLOOKUP(Tabla3[[#This Row],[ID]],Campos[],3,0)</f>
        <v>66</v>
      </c>
      <c r="E2138" s="291">
        <f>VLOOKUP(Tabla3[[#This Row],[ID]],Campos[],5,0)</f>
        <v>3</v>
      </c>
      <c r="F2138" s="292" t="str">
        <f>MID(Tabla3[[#This Row],[ID]],1,3)</f>
        <v>HT7</v>
      </c>
    </row>
    <row r="2139" spans="1:6">
      <c r="A2139" s="288">
        <f>'0.Datos Contacto'!$C$3</f>
        <v>4101</v>
      </c>
      <c r="B2139" s="289" t="s">
        <v>2463</v>
      </c>
      <c r="C213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39" s="291">
        <f>VLOOKUP(Tabla3[[#This Row],[ID]],Campos[],3,0)</f>
        <v>66</v>
      </c>
      <c r="E2139" s="291">
        <f>VLOOKUP(Tabla3[[#This Row],[ID]],Campos[],5,0)</f>
        <v>4</v>
      </c>
      <c r="F2139" s="292" t="str">
        <f>MID(Tabla3[[#This Row],[ID]],1,3)</f>
        <v>HT7</v>
      </c>
    </row>
    <row r="2140" spans="1:6">
      <c r="A2140" s="288">
        <f>'0.Datos Contacto'!$C$3</f>
        <v>4101</v>
      </c>
      <c r="B2140" s="289" t="s">
        <v>2464</v>
      </c>
      <c r="C2140"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0" s="291">
        <f>VLOOKUP(Tabla3[[#This Row],[ID]],Campos[],3,0)</f>
        <v>66</v>
      </c>
      <c r="E2140" s="291">
        <f>VLOOKUP(Tabla3[[#This Row],[ID]],Campos[],5,0)</f>
        <v>5</v>
      </c>
      <c r="F2140" s="292" t="str">
        <f>MID(Tabla3[[#This Row],[ID]],1,3)</f>
        <v>HT7</v>
      </c>
    </row>
    <row r="2141" spans="1:6">
      <c r="A2141" s="288">
        <f>'0.Datos Contacto'!$C$3</f>
        <v>4101</v>
      </c>
      <c r="B2141" s="289" t="s">
        <v>2465</v>
      </c>
      <c r="C2141"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1" s="291">
        <f>VLOOKUP(Tabla3[[#This Row],[ID]],Campos[],3,0)</f>
        <v>67</v>
      </c>
      <c r="E2141" s="291">
        <f>VLOOKUP(Tabla3[[#This Row],[ID]],Campos[],5,0)</f>
        <v>3</v>
      </c>
      <c r="F2141" s="292" t="str">
        <f>MID(Tabla3[[#This Row],[ID]],1,3)</f>
        <v>HT7</v>
      </c>
    </row>
    <row r="2142" spans="1:6">
      <c r="A2142" s="288">
        <f>'0.Datos Contacto'!$C$3</f>
        <v>4101</v>
      </c>
      <c r="B2142" s="289" t="s">
        <v>2466</v>
      </c>
      <c r="C2142"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2" s="291">
        <f>VLOOKUP(Tabla3[[#This Row],[ID]],Campos[],3,0)</f>
        <v>67</v>
      </c>
      <c r="E2142" s="291">
        <f>VLOOKUP(Tabla3[[#This Row],[ID]],Campos[],5,0)</f>
        <v>4</v>
      </c>
      <c r="F2142" s="292" t="str">
        <f>MID(Tabla3[[#This Row],[ID]],1,3)</f>
        <v>HT7</v>
      </c>
    </row>
    <row r="2143" spans="1:6">
      <c r="A2143" s="288">
        <f>'0.Datos Contacto'!$C$3</f>
        <v>4101</v>
      </c>
      <c r="B2143" s="289" t="s">
        <v>2467</v>
      </c>
      <c r="C2143"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3" s="291">
        <f>VLOOKUP(Tabla3[[#This Row],[ID]],Campos[],3,0)</f>
        <v>67</v>
      </c>
      <c r="E2143" s="291">
        <f>VLOOKUP(Tabla3[[#This Row],[ID]],Campos[],5,0)</f>
        <v>5</v>
      </c>
      <c r="F2143" s="292" t="str">
        <f>MID(Tabla3[[#This Row],[ID]],1,3)</f>
        <v>HT7</v>
      </c>
    </row>
    <row r="2144" spans="1:6">
      <c r="A2144" s="288">
        <f>'0.Datos Contacto'!$C$3</f>
        <v>4101</v>
      </c>
      <c r="B2144" s="289" t="s">
        <v>2468</v>
      </c>
      <c r="C2144"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4" s="291">
        <f>VLOOKUP(Tabla3[[#This Row],[ID]],Campos[],3,0)</f>
        <v>68</v>
      </c>
      <c r="E2144" s="291">
        <f>VLOOKUP(Tabla3[[#This Row],[ID]],Campos[],5,0)</f>
        <v>3</v>
      </c>
      <c r="F2144" s="292" t="str">
        <f>MID(Tabla3[[#This Row],[ID]],1,3)</f>
        <v>HT7</v>
      </c>
    </row>
    <row r="2145" spans="1:6">
      <c r="A2145" s="288">
        <f>'0.Datos Contacto'!$C$3</f>
        <v>4101</v>
      </c>
      <c r="B2145" s="289" t="s">
        <v>2469</v>
      </c>
      <c r="C2145"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5" s="291">
        <f>VLOOKUP(Tabla3[[#This Row],[ID]],Campos[],3,0)</f>
        <v>68</v>
      </c>
      <c r="E2145" s="291">
        <f>VLOOKUP(Tabla3[[#This Row],[ID]],Campos[],5,0)</f>
        <v>4</v>
      </c>
      <c r="F2145" s="292" t="str">
        <f>MID(Tabla3[[#This Row],[ID]],1,3)</f>
        <v>HT7</v>
      </c>
    </row>
    <row r="2146" spans="1:6">
      <c r="A2146" s="288">
        <f>'0.Datos Contacto'!$C$3</f>
        <v>4101</v>
      </c>
      <c r="B2146" s="289" t="s">
        <v>2470</v>
      </c>
      <c r="C2146"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46" s="291">
        <f>VLOOKUP(Tabla3[[#This Row],[ID]],Campos[],3,0)</f>
        <v>68</v>
      </c>
      <c r="E2146" s="291">
        <f>VLOOKUP(Tabla3[[#This Row],[ID]],Campos[],5,0)</f>
        <v>5</v>
      </c>
      <c r="F2146" s="292" t="str">
        <f>MID(Tabla3[[#This Row],[ID]],1,3)</f>
        <v>HT7</v>
      </c>
    </row>
    <row r="2147" spans="1:6">
      <c r="A2147" s="288">
        <f>'0.Datos Contacto'!$C$3</f>
        <v>4101</v>
      </c>
      <c r="B2147" s="289" t="s">
        <v>2471</v>
      </c>
      <c r="C2147"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2624</v>
      </c>
      <c r="D2147" s="291">
        <f>VLOOKUP(Tabla3[[#This Row],[ID]],Campos[],3,0)</f>
        <v>69</v>
      </c>
      <c r="E2147" s="291">
        <f>VLOOKUP(Tabla3[[#This Row],[ID]],Campos[],5,0)</f>
        <v>3</v>
      </c>
      <c r="F2147" s="292" t="str">
        <f>MID(Tabla3[[#This Row],[ID]],1,3)</f>
        <v>HT7</v>
      </c>
    </row>
    <row r="2148" spans="1:6">
      <c r="A2148" s="288">
        <f>'0.Datos Contacto'!$C$3</f>
        <v>4101</v>
      </c>
      <c r="B2148" s="289" t="s">
        <v>2472</v>
      </c>
      <c r="C2148"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2528</v>
      </c>
      <c r="D2148" s="291">
        <f>VLOOKUP(Tabla3[[#This Row],[ID]],Campos[],3,0)</f>
        <v>69</v>
      </c>
      <c r="E2148" s="291">
        <f>VLOOKUP(Tabla3[[#This Row],[ID]],Campos[],5,0)</f>
        <v>4</v>
      </c>
      <c r="F2148" s="292" t="str">
        <f>MID(Tabla3[[#This Row],[ID]],1,3)</f>
        <v>HT7</v>
      </c>
    </row>
    <row r="2149" spans="1:6">
      <c r="A2149" s="288">
        <f>'0.Datos Contacto'!$C$3</f>
        <v>4101</v>
      </c>
      <c r="B2149" s="289" t="s">
        <v>2473</v>
      </c>
      <c r="C2149" s="290">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2071</v>
      </c>
      <c r="D2149" s="291">
        <f>VLOOKUP(Tabla3[[#This Row],[ID]],Campos[],3,0)</f>
        <v>69</v>
      </c>
      <c r="E2149" s="291">
        <f>VLOOKUP(Tabla3[[#This Row],[ID]],Campos[],5,0)</f>
        <v>5</v>
      </c>
      <c r="F2149" s="292" t="str">
        <f>MID(Tabla3[[#This Row],[ID]],1,3)</f>
        <v>HT7</v>
      </c>
    </row>
    <row r="2150" spans="1:6">
      <c r="A2150" s="332">
        <f>'0.Datos Contacto'!$C$3</f>
        <v>4101</v>
      </c>
      <c r="B2150" s="333" t="s">
        <v>2474</v>
      </c>
      <c r="C2150" s="334">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0</v>
      </c>
      <c r="D2150" s="335">
        <f>VLOOKUP(Tabla3[[#This Row],[ID]],Campos[],3,0)</f>
        <v>72</v>
      </c>
      <c r="E2150" s="335">
        <f>VLOOKUP(Tabla3[[#This Row],[ID]],Campos[],5,0)</f>
        <v>2</v>
      </c>
      <c r="F2150" s="336" t="str">
        <f>MID(Tabla3[[#This Row],[ID]],1,3)</f>
        <v>HT7</v>
      </c>
    </row>
    <row r="2151" spans="1:6">
      <c r="A2151" s="288">
        <f>'0.Datos Contacto'!$C$3</f>
        <v>4101</v>
      </c>
      <c r="B2151" s="289" t="s">
        <v>2552</v>
      </c>
      <c r="C2151"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1" s="291">
        <f>VLOOKUP(Tabla3[[#This Row],[ID]],Campos[],3,0)</f>
        <v>70</v>
      </c>
      <c r="E2151" s="291">
        <f>VLOOKUP(Tabla3[[#This Row],[ID]],Campos[],5,0)</f>
        <v>2</v>
      </c>
      <c r="F2151" s="292" t="str">
        <f>MID(Tabla3[[#This Row],[ID]],1,3)</f>
        <v>HT6</v>
      </c>
    </row>
    <row r="2152" spans="1:6">
      <c r="A2152" s="288">
        <f>'0.Datos Contacto'!$C$3</f>
        <v>4101</v>
      </c>
      <c r="B2152" s="289" t="s">
        <v>2553</v>
      </c>
      <c r="C2152"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2" s="291">
        <f>VLOOKUP(Tabla3[[#This Row],[ID]],Campos[],3,0)</f>
        <v>71</v>
      </c>
      <c r="E2152" s="291">
        <f>VLOOKUP(Tabla3[[#This Row],[ID]],Campos[],5,0)</f>
        <v>2</v>
      </c>
      <c r="F2152" s="292" t="str">
        <f>MID(Tabla3[[#This Row],[ID]],1,3)</f>
        <v>HT6</v>
      </c>
    </row>
    <row r="2153" spans="1:6">
      <c r="A2153" s="288">
        <f>'0.Datos Contacto'!$C$3</f>
        <v>4101</v>
      </c>
      <c r="B2153" s="289" t="s">
        <v>2554</v>
      </c>
      <c r="C2153"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3" s="291">
        <f>VLOOKUP(Tabla3[[#This Row],[ID]],Campos[],3,0)</f>
        <v>72</v>
      </c>
      <c r="E2153" s="291">
        <f>VLOOKUP(Tabla3[[#This Row],[ID]],Campos[],5,0)</f>
        <v>2</v>
      </c>
      <c r="F2153" s="292" t="str">
        <f>MID(Tabla3[[#This Row],[ID]],1,3)</f>
        <v>HT6</v>
      </c>
    </row>
    <row r="2154" spans="1:6">
      <c r="A2154" s="288">
        <f>'0.Datos Contacto'!$C$3</f>
        <v>4101</v>
      </c>
      <c r="B2154" s="289" t="s">
        <v>2555</v>
      </c>
      <c r="C2154"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4" s="291">
        <f>VLOOKUP(Tabla3[[#This Row],[ID]],Campos[],3,0)</f>
        <v>73</v>
      </c>
      <c r="E2154" s="291">
        <f>VLOOKUP(Tabla3[[#This Row],[ID]],Campos[],5,0)</f>
        <v>2</v>
      </c>
      <c r="F2154" s="292" t="str">
        <f>MID(Tabla3[[#This Row],[ID]],1,3)</f>
        <v>HT6</v>
      </c>
    </row>
    <row r="2155" spans="1:6">
      <c r="A2155" s="288">
        <f>'0.Datos Contacto'!$C$3</f>
        <v>4101</v>
      </c>
      <c r="B2155" s="289" t="s">
        <v>2556</v>
      </c>
      <c r="C2155"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5" s="291">
        <f>VLOOKUP(Tabla3[[#This Row],[ID]],Campos[],3,0)</f>
        <v>74</v>
      </c>
      <c r="E2155" s="291">
        <f>VLOOKUP(Tabla3[[#This Row],[ID]],Campos[],5,0)</f>
        <v>2</v>
      </c>
      <c r="F2155" s="292" t="str">
        <f>MID(Tabla3[[#This Row],[ID]],1,3)</f>
        <v>HT6</v>
      </c>
    </row>
    <row r="2156" spans="1:6">
      <c r="A2156" s="288">
        <f>'0.Datos Contacto'!$C$3</f>
        <v>4101</v>
      </c>
      <c r="B2156" s="289" t="s">
        <v>2557</v>
      </c>
      <c r="C2156"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6" s="291">
        <f>VLOOKUP(Tabla3[[#This Row],[ID]],Campos[],3,0)</f>
        <v>75</v>
      </c>
      <c r="E2156" s="291">
        <f>VLOOKUP(Tabla3[[#This Row],[ID]],Campos[],5,0)</f>
        <v>2</v>
      </c>
      <c r="F2156" s="292" t="str">
        <f>MID(Tabla3[[#This Row],[ID]],1,3)</f>
        <v>HT6</v>
      </c>
    </row>
    <row r="2157" spans="1:6">
      <c r="A2157" s="288">
        <f>'0.Datos Contacto'!$C$3</f>
        <v>4101</v>
      </c>
      <c r="B2157" s="289" t="s">
        <v>2558</v>
      </c>
      <c r="C2157"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7" s="291">
        <f>VLOOKUP(Tabla3[[#This Row],[ID]],Campos[],3,0)</f>
        <v>76</v>
      </c>
      <c r="E2157" s="291">
        <f>VLOOKUP(Tabla3[[#This Row],[ID]],Campos[],5,0)</f>
        <v>2</v>
      </c>
      <c r="F2157" s="292" t="str">
        <f>MID(Tabla3[[#This Row],[ID]],1,3)</f>
        <v>HT6</v>
      </c>
    </row>
    <row r="2158" spans="1:6">
      <c r="A2158" s="288">
        <f>'0.Datos Contacto'!$C$3</f>
        <v>4101</v>
      </c>
      <c r="B2158" s="289" t="s">
        <v>2559</v>
      </c>
      <c r="C2158"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8" s="291">
        <f>VLOOKUP(Tabla3[[#This Row],[ID]],Campos[],3,0)</f>
        <v>82</v>
      </c>
      <c r="E2158" s="291">
        <f>VLOOKUP(Tabla3[[#This Row],[ID]],Campos[],5,0)</f>
        <v>2</v>
      </c>
      <c r="F2158" s="292" t="str">
        <f>MID(Tabla3[[#This Row],[ID]],1,3)</f>
        <v>HT6</v>
      </c>
    </row>
    <row r="2159" spans="1:6">
      <c r="A2159" s="288">
        <f>'0.Datos Contacto'!$C$3</f>
        <v>4101</v>
      </c>
      <c r="B2159" s="289" t="s">
        <v>2560</v>
      </c>
      <c r="C2159"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59" s="291">
        <f>VLOOKUP(Tabla3[[#This Row],[ID]],Campos[],3,0)</f>
        <v>83</v>
      </c>
      <c r="E2159" s="291">
        <f>VLOOKUP(Tabla3[[#This Row],[ID]],Campos[],5,0)</f>
        <v>2</v>
      </c>
      <c r="F2159" s="292" t="str">
        <f>MID(Tabla3[[#This Row],[ID]],1,3)</f>
        <v>HT6</v>
      </c>
    </row>
    <row r="2160" spans="1:6">
      <c r="A2160" s="288">
        <f>'0.Datos Contacto'!$C$3</f>
        <v>4101</v>
      </c>
      <c r="B2160" s="289" t="s">
        <v>2561</v>
      </c>
      <c r="C2160"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60" s="291">
        <f>VLOOKUP(Tabla3[[#This Row],[ID]],Campos[],3,0)</f>
        <v>84</v>
      </c>
      <c r="E2160" s="291">
        <f>VLOOKUP(Tabla3[[#This Row],[ID]],Campos[],5,0)</f>
        <v>2</v>
      </c>
      <c r="F2160" s="292" t="str">
        <f>MID(Tabla3[[#This Row],[ID]],1,3)</f>
        <v>HT6</v>
      </c>
    </row>
    <row r="2161" spans="1:6">
      <c r="A2161" s="288">
        <f>'0.Datos Contacto'!$C$3</f>
        <v>4101</v>
      </c>
      <c r="B2161" s="289" t="s">
        <v>2562</v>
      </c>
      <c r="C2161"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61" s="291">
        <f>VLOOKUP(Tabla3[[#This Row],[ID]],Campos[],3,0)</f>
        <v>85</v>
      </c>
      <c r="E2161" s="291">
        <f>VLOOKUP(Tabla3[[#This Row],[ID]],Campos[],5,0)</f>
        <v>2</v>
      </c>
      <c r="F2161" s="292" t="str">
        <f>MID(Tabla3[[#This Row],[ID]],1,3)</f>
        <v>HT6</v>
      </c>
    </row>
    <row r="2162" spans="1:6">
      <c r="A2162" s="288">
        <f>'0.Datos Contacto'!$C$3</f>
        <v>4101</v>
      </c>
      <c r="B2162" s="289" t="s">
        <v>2563</v>
      </c>
      <c r="C2162"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62" s="291">
        <f>VLOOKUP(Tabla3[[#This Row],[ID]],Campos[],3,0)</f>
        <v>86</v>
      </c>
      <c r="E2162" s="291">
        <f>VLOOKUP(Tabla3[[#This Row],[ID]],Campos[],5,0)</f>
        <v>2</v>
      </c>
      <c r="F2162" s="292" t="str">
        <f>MID(Tabla3[[#This Row],[ID]],1,3)</f>
        <v>HT6</v>
      </c>
    </row>
    <row r="2163" spans="1:6">
      <c r="A2163" s="288">
        <f>'0.Datos Contacto'!$C$3</f>
        <v>4101</v>
      </c>
      <c r="B2163" s="289" t="s">
        <v>2564</v>
      </c>
      <c r="C2163"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63" s="291">
        <f>VLOOKUP(Tabla3[[#This Row],[ID]],Campos[],3,0)</f>
        <v>87</v>
      </c>
      <c r="E2163" s="291">
        <f>VLOOKUP(Tabla3[[#This Row],[ID]],Campos[],5,0)</f>
        <v>2</v>
      </c>
      <c r="F2163" s="292" t="str">
        <f>MID(Tabla3[[#This Row],[ID]],1,3)</f>
        <v>HT6</v>
      </c>
    </row>
    <row r="2164" spans="1:6">
      <c r="A2164" s="288">
        <f>'0.Datos Contacto'!$C$3</f>
        <v>4101</v>
      </c>
      <c r="B2164" s="289" t="s">
        <v>2565</v>
      </c>
      <c r="C2164"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Proceso contencioso administrativo.
Nulidad y restablecimiento del derecho </v>
      </c>
      <c r="D2164" s="291">
        <f>VLOOKUP(Tabla3[[#This Row],[ID]],Campos[],3,0)</f>
        <v>93</v>
      </c>
      <c r="E2164" s="291">
        <f>VLOOKUP(Tabla3[[#This Row],[ID]],Campos[],5,0)</f>
        <v>2</v>
      </c>
      <c r="F2164" s="292" t="str">
        <f>MID(Tabla3[[#This Row],[ID]],1,3)</f>
        <v>HT6</v>
      </c>
    </row>
    <row r="2165" spans="1:6">
      <c r="A2165" s="288">
        <f>'0.Datos Contacto'!$C$3</f>
        <v>4101</v>
      </c>
      <c r="B2165" s="289" t="s">
        <v>2566</v>
      </c>
      <c r="C2165"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Proceso contencioso administrativo.
Nulidad y restablecimiento del derecho </v>
      </c>
      <c r="D2165" s="291">
        <f>VLOOKUP(Tabla3[[#This Row],[ID]],Campos[],3,0)</f>
        <v>94</v>
      </c>
      <c r="E2165" s="291">
        <f>VLOOKUP(Tabla3[[#This Row],[ID]],Campos[],5,0)</f>
        <v>2</v>
      </c>
      <c r="F2165" s="292" t="str">
        <f>MID(Tabla3[[#This Row],[ID]],1,3)</f>
        <v>HT6</v>
      </c>
    </row>
    <row r="2166" spans="1:6">
      <c r="A2166" s="288">
        <f>'0.Datos Contacto'!$C$3</f>
        <v>4101</v>
      </c>
      <c r="B2166" s="289" t="s">
        <v>2567</v>
      </c>
      <c r="C2166"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Proceso contencioso administrativo.
Reparación Directa</v>
      </c>
      <c r="D2166" s="291">
        <f>VLOOKUP(Tabla3[[#This Row],[ID]],Campos[],3,0)</f>
        <v>95</v>
      </c>
      <c r="E2166" s="291">
        <f>VLOOKUP(Tabla3[[#This Row],[ID]],Campos[],5,0)</f>
        <v>2</v>
      </c>
      <c r="F2166" s="292" t="str">
        <f>MID(Tabla3[[#This Row],[ID]],1,3)</f>
        <v>HT6</v>
      </c>
    </row>
    <row r="2167" spans="1:6">
      <c r="A2167" s="288">
        <f>'0.Datos Contacto'!$C$3</f>
        <v>4101</v>
      </c>
      <c r="B2167" s="289" t="s">
        <v>2568</v>
      </c>
      <c r="C2167"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67" s="291">
        <f>VLOOKUP(Tabla3[[#This Row],[ID]],Campos[],3,0)</f>
        <v>96</v>
      </c>
      <c r="E2167" s="291">
        <f>VLOOKUP(Tabla3[[#This Row],[ID]],Campos[],5,0)</f>
        <v>2</v>
      </c>
      <c r="F2167" s="292" t="str">
        <f>MID(Tabla3[[#This Row],[ID]],1,3)</f>
        <v>HT6</v>
      </c>
    </row>
    <row r="2168" spans="1:6">
      <c r="A2168" s="288">
        <f>'0.Datos Contacto'!$C$3</f>
        <v>4101</v>
      </c>
      <c r="B2168" s="289" t="s">
        <v>2569</v>
      </c>
      <c r="C2168"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68" s="291">
        <f>VLOOKUP(Tabla3[[#This Row],[ID]],Campos[],3,0)</f>
        <v>97</v>
      </c>
      <c r="E2168" s="291">
        <f>VLOOKUP(Tabla3[[#This Row],[ID]],Campos[],5,0)</f>
        <v>2</v>
      </c>
      <c r="F2168" s="292" t="str">
        <f>MID(Tabla3[[#This Row],[ID]],1,3)</f>
        <v>HT6</v>
      </c>
    </row>
    <row r="2169" spans="1:6">
      <c r="A2169" s="288">
        <f>'0.Datos Contacto'!$C$3</f>
        <v>4101</v>
      </c>
      <c r="B2169" s="289" t="s">
        <v>2570</v>
      </c>
      <c r="C2169"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69" s="291">
        <f>VLOOKUP(Tabla3[[#This Row],[ID]],Campos[],3,0)</f>
        <v>98</v>
      </c>
      <c r="E2169" s="291">
        <f>VLOOKUP(Tabla3[[#This Row],[ID]],Campos[],5,0)</f>
        <v>2</v>
      </c>
      <c r="F2169" s="292" t="str">
        <f>MID(Tabla3[[#This Row],[ID]],1,3)</f>
        <v>HT6</v>
      </c>
    </row>
    <row r="2170" spans="1:6">
      <c r="A2170" s="288">
        <f>'0.Datos Contacto'!$C$3</f>
        <v>4101</v>
      </c>
      <c r="B2170" s="289" t="s">
        <v>2571</v>
      </c>
      <c r="C2170"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 xml:space="preserve">EJ/ PROCESO LABORAL </v>
      </c>
      <c r="D2170" s="291">
        <f>VLOOKUP(Tabla3[[#This Row],[ID]],Campos[],3,0)</f>
        <v>99</v>
      </c>
      <c r="E2170" s="291">
        <f>VLOOKUP(Tabla3[[#This Row],[ID]],Campos[],5,0)</f>
        <v>2</v>
      </c>
      <c r="F2170" s="292" t="str">
        <f>MID(Tabla3[[#This Row],[ID]],1,3)</f>
        <v>HT6</v>
      </c>
    </row>
    <row r="2171" spans="1:6">
      <c r="A2171" s="288">
        <f>'0.Datos Contacto'!$C$3</f>
        <v>4101</v>
      </c>
      <c r="B2171" s="289" t="s">
        <v>2572</v>
      </c>
      <c r="C2171"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EJ/ CUOTA PARTE PENSIONAL</v>
      </c>
      <c r="D2171" s="291">
        <f>VLOOKUP(Tabla3[[#This Row],[ID]],Campos[],3,0)</f>
        <v>105</v>
      </c>
      <c r="E2171" s="291">
        <f>VLOOKUP(Tabla3[[#This Row],[ID]],Campos[],5,0)</f>
        <v>2</v>
      </c>
      <c r="F2171" s="292" t="str">
        <f>MID(Tabla3[[#This Row],[ID]],1,3)</f>
        <v>HT6</v>
      </c>
    </row>
    <row r="2172" spans="1:6">
      <c r="A2172" s="288">
        <f>'0.Datos Contacto'!$C$3</f>
        <v>4101</v>
      </c>
      <c r="B2172" s="289" t="s">
        <v>2573</v>
      </c>
      <c r="C2172"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EJ/ CUOTA PARTE PENSIONAL</v>
      </c>
      <c r="D2172" s="291">
        <f>VLOOKUP(Tabla3[[#This Row],[ID]],Campos[],3,0)</f>
        <v>106</v>
      </c>
      <c r="E2172" s="291">
        <f>VLOOKUP(Tabla3[[#This Row],[ID]],Campos[],5,0)</f>
        <v>2</v>
      </c>
      <c r="F2172" s="292" t="str">
        <f>MID(Tabla3[[#This Row],[ID]],1,3)</f>
        <v>HT6</v>
      </c>
    </row>
    <row r="2173" spans="1:6">
      <c r="A2173" s="288">
        <f>'0.Datos Contacto'!$C$3</f>
        <v>4101</v>
      </c>
      <c r="B2173" s="289" t="s">
        <v>2574</v>
      </c>
      <c r="C2173"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EJ/ CUOTA PARTE PENSIONAL</v>
      </c>
      <c r="D2173" s="291">
        <f>VLOOKUP(Tabla3[[#This Row],[ID]],Campos[],3,0)</f>
        <v>107</v>
      </c>
      <c r="E2173" s="291">
        <f>VLOOKUP(Tabla3[[#This Row],[ID]],Campos[],5,0)</f>
        <v>2</v>
      </c>
      <c r="F2173" s="292" t="str">
        <f>MID(Tabla3[[#This Row],[ID]],1,3)</f>
        <v>HT6</v>
      </c>
    </row>
    <row r="2174" spans="1:6">
      <c r="A2174" s="288">
        <f>'0.Datos Contacto'!$C$3</f>
        <v>4101</v>
      </c>
      <c r="B2174" s="289" t="s">
        <v>2575</v>
      </c>
      <c r="C2174"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EJ/ CUOTA PARTE PENSIONAL</v>
      </c>
      <c r="D2174" s="291">
        <f>VLOOKUP(Tabla3[[#This Row],[ID]],Campos[],3,0)</f>
        <v>108</v>
      </c>
      <c r="E2174" s="291">
        <f>VLOOKUP(Tabla3[[#This Row],[ID]],Campos[],5,0)</f>
        <v>2</v>
      </c>
      <c r="F2174" s="292" t="str">
        <f>MID(Tabla3[[#This Row],[ID]],1,3)</f>
        <v>HT6</v>
      </c>
    </row>
    <row r="2175" spans="1:6">
      <c r="A2175" s="288">
        <f>'0.Datos Contacto'!$C$3</f>
        <v>4101</v>
      </c>
      <c r="B2175" s="289" t="s">
        <v>2576</v>
      </c>
      <c r="C2175" s="290"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EJ/ CUOTA PARTE PENSIONAL</v>
      </c>
      <c r="D2175" s="291">
        <f>VLOOKUP(Tabla3[[#This Row],[ID]],Campos[],3,0)</f>
        <v>109</v>
      </c>
      <c r="E2175" s="291">
        <f>VLOOKUP(Tabla3[[#This Row],[ID]],Campos[],5,0)</f>
        <v>2</v>
      </c>
      <c r="F2175" s="292" t="str">
        <f>MID(Tabla3[[#This Row],[ID]],1,3)</f>
        <v>HT6</v>
      </c>
    </row>
    <row r="2176" spans="1:6">
      <c r="A2176" s="332">
        <f>'0.Datos Contacto'!$C$3</f>
        <v>4101</v>
      </c>
      <c r="B2176" s="333" t="s">
        <v>2577</v>
      </c>
      <c r="C2176" s="334" t="str">
        <f>IF(Tabla3[[#This Row],[HOJA]]="HT1",INDEX('1.Información Presupuestal 2019'!$A$1:$AC$56,Tabla3[[#This Row],[FILA]],Tabla3[[#This Row],[COLUMNA]]),IF(Tabla3[[#This Row],[HOJA]]="HT2",INDEX('2.Información Tesoral 2019'!$A$1:$W$47,Tabla3[[#This Row],[FILA]],Tabla3[[#This Row],[COLUMNA]]),IF(Tabla3[[#This Row],[HOJA]]="HT3",INDEX('3.Cierre Contable 2019'!$A$1:$F$33,Tabla3[[#This Row],[FILA]],Tabla3[[#This Row],[COLUMNA]]),IF(Tabla3[[#This Row],[HOJA]]="HT4",INDEX('4.Situacion Fiscal 2019'!$A$1:$W$41,Tabla3[[#This Row],[FILA]],Tabla3[[#This Row],[COLUMNA]]),IF(Tabla3[[#This Row],[HOJA]]="HT5",INDEX('5.Consid. Presupuesto 2020'!$A$1:$G$43,Tabla3[[#This Row],[FILA]],Tabla3[[#This Row],[COLUMNA]]),IF(Tabla3[[#This Row],[HOJA]]="HT6",INDEX('6.Adicional 2019'!A$1:F$164,Tabla3[[#This Row],[FILA]],Tabla3[[#This Row],[COLUMNA]]),IF(Tabla3[[#This Row],[HOJA]]="HT7",INDEX('7.Poblacional'!$A$1:$F$84,Tabla3[[#This Row],[FILA]],Tabla3[[#This Row],[COLUMNA]]),)))))))</f>
        <v>EJ/ CUOTA PARTE PENSIONAL</v>
      </c>
      <c r="D2176" s="335">
        <f>VLOOKUP(Tabla3[[#This Row],[ID]],Campos[],3,0)</f>
        <v>110</v>
      </c>
      <c r="E2176" s="335">
        <f>VLOOKUP(Tabla3[[#This Row],[ID]],Campos[],5,0)</f>
        <v>2</v>
      </c>
      <c r="F2176" s="336" t="str">
        <f>MID(Tabla3[[#This Row],[ID]],1,3)</f>
        <v>HT6</v>
      </c>
    </row>
  </sheetData>
  <sheetProtection algorithmName="SHA-512" hashValue="RttfwS1wpREVdju2JyAVlPizmTqD65orpmmmNWKcvtyhiRVwq3X66QBISNSNCvGmi3JpIGL4UDAhfRkSeRfsKA==" saltValue="tl2FXYtwYB5G60TO1Tq3AA==" spinCount="100000" sheet="1" objects="1" scenarios="1"/>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VB179"/>
  <sheetViews>
    <sheetView showGridLines="0" zoomScaleNormal="100" zoomScaleSheetLayoutView="100" workbookViewId="0">
      <selection activeCell="D11" sqref="D10:D11"/>
    </sheetView>
  </sheetViews>
  <sheetFormatPr baseColWidth="10" defaultColWidth="0" defaultRowHeight="15" zeroHeight="1"/>
  <cols>
    <col min="1" max="1" width="2.42578125" style="307" customWidth="1"/>
    <col min="2" max="2" width="33.28515625" style="1" customWidth="1"/>
    <col min="3" max="3" width="25.7109375" style="1" customWidth="1"/>
    <col min="4" max="4" width="34.28515625" style="1" customWidth="1"/>
    <col min="5" max="5" width="27.140625" style="1" customWidth="1"/>
    <col min="6" max="6" width="22.28515625" style="1" customWidth="1"/>
    <col min="7" max="7" width="1.7109375" style="1" customWidth="1"/>
    <col min="8" max="246" width="11.42578125" style="1" hidden="1"/>
    <col min="247" max="247" width="33.28515625" style="1" hidden="1"/>
    <col min="248" max="248" width="29.28515625" style="1" hidden="1"/>
    <col min="249" max="249" width="9.5703125" style="1" hidden="1"/>
    <col min="250" max="250" width="40.42578125" style="1" hidden="1"/>
    <col min="251" max="502" width="11.42578125" style="1" hidden="1"/>
    <col min="503" max="503" width="33.28515625" style="1" hidden="1"/>
    <col min="504" max="504" width="29.28515625" style="1" hidden="1"/>
    <col min="505" max="505" width="9.5703125" style="1" hidden="1"/>
    <col min="506" max="506" width="40.42578125" style="1" hidden="1"/>
    <col min="507" max="758" width="11.42578125" style="1" hidden="1"/>
    <col min="759" max="759" width="33.28515625" style="1" hidden="1"/>
    <col min="760" max="760" width="29.28515625" style="1" hidden="1"/>
    <col min="761" max="761" width="9.5703125" style="1" hidden="1"/>
    <col min="762" max="762" width="40.42578125" style="1" hidden="1"/>
    <col min="763" max="1014" width="11.42578125" style="1" hidden="1"/>
    <col min="1015" max="1015" width="33.28515625" style="1" hidden="1"/>
    <col min="1016" max="1016" width="29.28515625" style="1" hidden="1"/>
    <col min="1017" max="1017" width="9.5703125" style="1" hidden="1"/>
    <col min="1018" max="1018" width="40.42578125" style="1" hidden="1"/>
    <col min="1019" max="1270" width="11.42578125" style="1" hidden="1"/>
    <col min="1271" max="1271" width="33.28515625" style="1" hidden="1"/>
    <col min="1272" max="1272" width="29.28515625" style="1" hidden="1"/>
    <col min="1273" max="1273" width="9.5703125" style="1" hidden="1"/>
    <col min="1274" max="1274" width="40.42578125" style="1" hidden="1"/>
    <col min="1275" max="1526" width="11.42578125" style="1" hidden="1"/>
    <col min="1527" max="1527" width="33.28515625" style="1" hidden="1"/>
    <col min="1528" max="1528" width="29.28515625" style="1" hidden="1"/>
    <col min="1529" max="1529" width="9.5703125" style="1" hidden="1"/>
    <col min="1530" max="1530" width="40.42578125" style="1" hidden="1"/>
    <col min="1531" max="1782" width="11.42578125" style="1" hidden="1"/>
    <col min="1783" max="1783" width="33.28515625" style="1" hidden="1"/>
    <col min="1784" max="1784" width="29.28515625" style="1" hidden="1"/>
    <col min="1785" max="1785" width="9.5703125" style="1" hidden="1"/>
    <col min="1786" max="1786" width="40.42578125" style="1" hidden="1"/>
    <col min="1787" max="2038" width="11.42578125" style="1" hidden="1"/>
    <col min="2039" max="2039" width="33.28515625" style="1" hidden="1"/>
    <col min="2040" max="2040" width="29.28515625" style="1" hidden="1"/>
    <col min="2041" max="2041" width="9.5703125" style="1" hidden="1"/>
    <col min="2042" max="2042" width="40.42578125" style="1" hidden="1"/>
    <col min="2043" max="2294" width="11.42578125" style="1" hidden="1"/>
    <col min="2295" max="2295" width="33.28515625" style="1" hidden="1"/>
    <col min="2296" max="2296" width="29.28515625" style="1" hidden="1"/>
    <col min="2297" max="2297" width="9.5703125" style="1" hidden="1"/>
    <col min="2298" max="2298" width="40.42578125" style="1" hidden="1"/>
    <col min="2299" max="2550" width="11.42578125" style="1" hidden="1"/>
    <col min="2551" max="2551" width="33.28515625" style="1" hidden="1"/>
    <col min="2552" max="2552" width="29.28515625" style="1" hidden="1"/>
    <col min="2553" max="2553" width="9.5703125" style="1" hidden="1"/>
    <col min="2554" max="2554" width="40.42578125" style="1" hidden="1"/>
    <col min="2555" max="2806" width="11.42578125" style="1" hidden="1"/>
    <col min="2807" max="2807" width="33.28515625" style="1" hidden="1"/>
    <col min="2808" max="2808" width="29.28515625" style="1" hidden="1"/>
    <col min="2809" max="2809" width="9.5703125" style="1" hidden="1"/>
    <col min="2810" max="2810" width="40.42578125" style="1" hidden="1"/>
    <col min="2811" max="3062" width="11.42578125" style="1" hidden="1"/>
    <col min="3063" max="3063" width="33.28515625" style="1" hidden="1"/>
    <col min="3064" max="3064" width="29.28515625" style="1" hidden="1"/>
    <col min="3065" max="3065" width="9.5703125" style="1" hidden="1"/>
    <col min="3066" max="3066" width="40.42578125" style="1" hidden="1"/>
    <col min="3067" max="3318" width="11.42578125" style="1" hidden="1"/>
    <col min="3319" max="3319" width="33.28515625" style="1" hidden="1"/>
    <col min="3320" max="3320" width="29.28515625" style="1" hidden="1"/>
    <col min="3321" max="3321" width="9.5703125" style="1" hidden="1"/>
    <col min="3322" max="3322" width="40.42578125" style="1" hidden="1"/>
    <col min="3323" max="3574" width="11.42578125" style="1" hidden="1"/>
    <col min="3575" max="3575" width="33.28515625" style="1" hidden="1"/>
    <col min="3576" max="3576" width="29.28515625" style="1" hidden="1"/>
    <col min="3577" max="3577" width="9.5703125" style="1" hidden="1"/>
    <col min="3578" max="3578" width="40.42578125" style="1" hidden="1"/>
    <col min="3579" max="3830" width="11.42578125" style="1" hidden="1"/>
    <col min="3831" max="3831" width="33.28515625" style="1" hidden="1"/>
    <col min="3832" max="3832" width="29.28515625" style="1" hidden="1"/>
    <col min="3833" max="3833" width="9.5703125" style="1" hidden="1"/>
    <col min="3834" max="3834" width="40.42578125" style="1" hidden="1"/>
    <col min="3835" max="4086" width="11.42578125" style="1" hidden="1"/>
    <col min="4087" max="4087" width="33.28515625" style="1" hidden="1"/>
    <col min="4088" max="4088" width="29.28515625" style="1" hidden="1"/>
    <col min="4089" max="4089" width="9.5703125" style="1" hidden="1"/>
    <col min="4090" max="4090" width="40.42578125" style="1" hidden="1"/>
    <col min="4091" max="4342" width="11.42578125" style="1" hidden="1"/>
    <col min="4343" max="4343" width="33.28515625" style="1" hidden="1"/>
    <col min="4344" max="4344" width="29.28515625" style="1" hidden="1"/>
    <col min="4345" max="4345" width="9.5703125" style="1" hidden="1"/>
    <col min="4346" max="4346" width="40.42578125" style="1" hidden="1"/>
    <col min="4347" max="4598" width="11.42578125" style="1" hidden="1"/>
    <col min="4599" max="4599" width="33.28515625" style="1" hidden="1"/>
    <col min="4600" max="4600" width="29.28515625" style="1" hidden="1"/>
    <col min="4601" max="4601" width="9.5703125" style="1" hidden="1"/>
    <col min="4602" max="4602" width="40.42578125" style="1" hidden="1"/>
    <col min="4603" max="4854" width="11.42578125" style="1" hidden="1"/>
    <col min="4855" max="4855" width="33.28515625" style="1" hidden="1"/>
    <col min="4856" max="4856" width="29.28515625" style="1" hidden="1"/>
    <col min="4857" max="4857" width="9.5703125" style="1" hidden="1"/>
    <col min="4858" max="4858" width="40.42578125" style="1" hidden="1"/>
    <col min="4859" max="5110" width="11.42578125" style="1" hidden="1"/>
    <col min="5111" max="5111" width="33.28515625" style="1" hidden="1"/>
    <col min="5112" max="5112" width="29.28515625" style="1" hidden="1"/>
    <col min="5113" max="5113" width="9.5703125" style="1" hidden="1"/>
    <col min="5114" max="5114" width="40.42578125" style="1" hidden="1"/>
    <col min="5115" max="5366" width="11.42578125" style="1" hidden="1"/>
    <col min="5367" max="5367" width="33.28515625" style="1" hidden="1"/>
    <col min="5368" max="5368" width="29.28515625" style="1" hidden="1"/>
    <col min="5369" max="5369" width="9.5703125" style="1" hidden="1"/>
    <col min="5370" max="5370" width="40.42578125" style="1" hidden="1"/>
    <col min="5371" max="5622" width="11.42578125" style="1" hidden="1"/>
    <col min="5623" max="5623" width="33.28515625" style="1" hidden="1"/>
    <col min="5624" max="5624" width="29.28515625" style="1" hidden="1"/>
    <col min="5625" max="5625" width="9.5703125" style="1" hidden="1"/>
    <col min="5626" max="5626" width="40.42578125" style="1" hidden="1"/>
    <col min="5627" max="5878" width="11.42578125" style="1" hidden="1"/>
    <col min="5879" max="5879" width="33.28515625" style="1" hidden="1"/>
    <col min="5880" max="5880" width="29.28515625" style="1" hidden="1"/>
    <col min="5881" max="5881" width="9.5703125" style="1" hidden="1"/>
    <col min="5882" max="5882" width="40.42578125" style="1" hidden="1"/>
    <col min="5883" max="6134" width="11.42578125" style="1" hidden="1"/>
    <col min="6135" max="6135" width="33.28515625" style="1" hidden="1"/>
    <col min="6136" max="6136" width="29.28515625" style="1" hidden="1"/>
    <col min="6137" max="6137" width="9.5703125" style="1" hidden="1"/>
    <col min="6138" max="6138" width="40.42578125" style="1" hidden="1"/>
    <col min="6139" max="6390" width="11.42578125" style="1" hidden="1"/>
    <col min="6391" max="6391" width="33.28515625" style="1" hidden="1"/>
    <col min="6392" max="6392" width="29.28515625" style="1" hidden="1"/>
    <col min="6393" max="6393" width="9.5703125" style="1" hidden="1"/>
    <col min="6394" max="6394" width="40.42578125" style="1" hidden="1"/>
    <col min="6395" max="6646" width="11.42578125" style="1" hidden="1"/>
    <col min="6647" max="6647" width="33.28515625" style="1" hidden="1"/>
    <col min="6648" max="6648" width="29.28515625" style="1" hidden="1"/>
    <col min="6649" max="6649" width="9.5703125" style="1" hidden="1"/>
    <col min="6650" max="6650" width="40.42578125" style="1" hidden="1"/>
    <col min="6651" max="6902" width="11.42578125" style="1" hidden="1"/>
    <col min="6903" max="6903" width="33.28515625" style="1" hidden="1"/>
    <col min="6904" max="6904" width="29.28515625" style="1" hidden="1"/>
    <col min="6905" max="6905" width="9.5703125" style="1" hidden="1"/>
    <col min="6906" max="6906" width="40.42578125" style="1" hidden="1"/>
    <col min="6907" max="7158" width="11.42578125" style="1" hidden="1"/>
    <col min="7159" max="7159" width="33.28515625" style="1" hidden="1"/>
    <col min="7160" max="7160" width="29.28515625" style="1" hidden="1"/>
    <col min="7161" max="7161" width="9.5703125" style="1" hidden="1"/>
    <col min="7162" max="7162" width="40.42578125" style="1" hidden="1"/>
    <col min="7163" max="7414" width="11.42578125" style="1" hidden="1"/>
    <col min="7415" max="7415" width="33.28515625" style="1" hidden="1"/>
    <col min="7416" max="7416" width="29.28515625" style="1" hidden="1"/>
    <col min="7417" max="7417" width="9.5703125" style="1" hidden="1"/>
    <col min="7418" max="7418" width="40.42578125" style="1" hidden="1"/>
    <col min="7419" max="7670" width="11.42578125" style="1" hidden="1"/>
    <col min="7671" max="7671" width="33.28515625" style="1" hidden="1"/>
    <col min="7672" max="7672" width="29.28515625" style="1" hidden="1"/>
    <col min="7673" max="7673" width="9.5703125" style="1" hidden="1"/>
    <col min="7674" max="7674" width="40.42578125" style="1" hidden="1"/>
    <col min="7675" max="7926" width="11.42578125" style="1" hidden="1"/>
    <col min="7927" max="7927" width="33.28515625" style="1" hidden="1"/>
    <col min="7928" max="7928" width="29.28515625" style="1" hidden="1"/>
    <col min="7929" max="7929" width="9.5703125" style="1" hidden="1"/>
    <col min="7930" max="7930" width="40.42578125" style="1" hidden="1"/>
    <col min="7931" max="8182" width="11.42578125" style="1" hidden="1"/>
    <col min="8183" max="8183" width="33.28515625" style="1" hidden="1"/>
    <col min="8184" max="8184" width="29.28515625" style="1" hidden="1"/>
    <col min="8185" max="8185" width="9.5703125" style="1" hidden="1"/>
    <col min="8186" max="8186" width="40.42578125" style="1" hidden="1"/>
    <col min="8187" max="8438" width="11.42578125" style="1" hidden="1"/>
    <col min="8439" max="8439" width="33.28515625" style="1" hidden="1"/>
    <col min="8440" max="8440" width="29.28515625" style="1" hidden="1"/>
    <col min="8441" max="8441" width="9.5703125" style="1" hidden="1"/>
    <col min="8442" max="8442" width="40.42578125" style="1" hidden="1"/>
    <col min="8443" max="8694" width="11.42578125" style="1" hidden="1"/>
    <col min="8695" max="8695" width="33.28515625" style="1" hidden="1"/>
    <col min="8696" max="8696" width="29.28515625" style="1" hidden="1"/>
    <col min="8697" max="8697" width="9.5703125" style="1" hidden="1"/>
    <col min="8698" max="8698" width="40.42578125" style="1" hidden="1"/>
    <col min="8699" max="8950" width="11.42578125" style="1" hidden="1"/>
    <col min="8951" max="8951" width="33.28515625" style="1" hidden="1"/>
    <col min="8952" max="8952" width="29.28515625" style="1" hidden="1"/>
    <col min="8953" max="8953" width="9.5703125" style="1" hidden="1"/>
    <col min="8954" max="8954" width="40.42578125" style="1" hidden="1"/>
    <col min="8955" max="9206" width="11.42578125" style="1" hidden="1"/>
    <col min="9207" max="9207" width="33.28515625" style="1" hidden="1"/>
    <col min="9208" max="9208" width="29.28515625" style="1" hidden="1"/>
    <col min="9209" max="9209" width="9.5703125" style="1" hidden="1"/>
    <col min="9210" max="9210" width="40.42578125" style="1" hidden="1"/>
    <col min="9211" max="9462" width="11.42578125" style="1" hidden="1"/>
    <col min="9463" max="9463" width="33.28515625" style="1" hidden="1"/>
    <col min="9464" max="9464" width="29.28515625" style="1" hidden="1"/>
    <col min="9465" max="9465" width="9.5703125" style="1" hidden="1"/>
    <col min="9466" max="9466" width="40.42578125" style="1" hidden="1"/>
    <col min="9467" max="9718" width="11.42578125" style="1" hidden="1"/>
    <col min="9719" max="9719" width="33.28515625" style="1" hidden="1"/>
    <col min="9720" max="9720" width="29.28515625" style="1" hidden="1"/>
    <col min="9721" max="9721" width="9.5703125" style="1" hidden="1"/>
    <col min="9722" max="9722" width="40.42578125" style="1" hidden="1"/>
    <col min="9723" max="9974" width="11.42578125" style="1" hidden="1"/>
    <col min="9975" max="9975" width="33.28515625" style="1" hidden="1"/>
    <col min="9976" max="9976" width="29.28515625" style="1" hidden="1"/>
    <col min="9977" max="9977" width="9.5703125" style="1" hidden="1"/>
    <col min="9978" max="9978" width="40.42578125" style="1" hidden="1"/>
    <col min="9979" max="10230" width="11.42578125" style="1" hidden="1"/>
    <col min="10231" max="10231" width="33.28515625" style="1" hidden="1"/>
    <col min="10232" max="10232" width="29.28515625" style="1" hidden="1"/>
    <col min="10233" max="10233" width="9.5703125" style="1" hidden="1"/>
    <col min="10234" max="10234" width="40.42578125" style="1" hidden="1"/>
    <col min="10235" max="10486" width="11.42578125" style="1" hidden="1"/>
    <col min="10487" max="10487" width="33.28515625" style="1" hidden="1"/>
    <col min="10488" max="10488" width="29.28515625" style="1" hidden="1"/>
    <col min="10489" max="10489" width="9.5703125" style="1" hidden="1"/>
    <col min="10490" max="10490" width="40.42578125" style="1" hidden="1"/>
    <col min="10491" max="10742" width="11.42578125" style="1" hidden="1"/>
    <col min="10743" max="10743" width="33.28515625" style="1" hidden="1"/>
    <col min="10744" max="10744" width="29.28515625" style="1" hidden="1"/>
    <col min="10745" max="10745" width="9.5703125" style="1" hidden="1"/>
    <col min="10746" max="10746" width="40.42578125" style="1" hidden="1"/>
    <col min="10747" max="10998" width="11.42578125" style="1" hidden="1"/>
    <col min="10999" max="10999" width="33.28515625" style="1" hidden="1"/>
    <col min="11000" max="11000" width="29.28515625" style="1" hidden="1"/>
    <col min="11001" max="11001" width="9.5703125" style="1" hidden="1"/>
    <col min="11002" max="11002" width="40.42578125" style="1" hidden="1"/>
    <col min="11003" max="11254" width="11.42578125" style="1" hidden="1"/>
    <col min="11255" max="11255" width="33.28515625" style="1" hidden="1"/>
    <col min="11256" max="11256" width="29.28515625" style="1" hidden="1"/>
    <col min="11257" max="11257" width="9.5703125" style="1" hidden="1"/>
    <col min="11258" max="11258" width="40.42578125" style="1" hidden="1"/>
    <col min="11259" max="11510" width="11.42578125" style="1" hidden="1"/>
    <col min="11511" max="11511" width="33.28515625" style="1" hidden="1"/>
    <col min="11512" max="11512" width="29.28515625" style="1" hidden="1"/>
    <col min="11513" max="11513" width="9.5703125" style="1" hidden="1"/>
    <col min="11514" max="11514" width="40.42578125" style="1" hidden="1"/>
    <col min="11515" max="11766" width="11.42578125" style="1" hidden="1"/>
    <col min="11767" max="11767" width="33.28515625" style="1" hidden="1"/>
    <col min="11768" max="11768" width="29.28515625" style="1" hidden="1"/>
    <col min="11769" max="11769" width="9.5703125" style="1" hidden="1"/>
    <col min="11770" max="11770" width="40.42578125" style="1" hidden="1"/>
    <col min="11771" max="12022" width="11.42578125" style="1" hidden="1"/>
    <col min="12023" max="12023" width="33.28515625" style="1" hidden="1"/>
    <col min="12024" max="12024" width="29.28515625" style="1" hidden="1"/>
    <col min="12025" max="12025" width="9.5703125" style="1" hidden="1"/>
    <col min="12026" max="12026" width="40.42578125" style="1" hidden="1"/>
    <col min="12027" max="12278" width="11.42578125" style="1" hidden="1"/>
    <col min="12279" max="12279" width="33.28515625" style="1" hidden="1"/>
    <col min="12280" max="12280" width="29.28515625" style="1" hidden="1"/>
    <col min="12281" max="12281" width="9.5703125" style="1" hidden="1"/>
    <col min="12282" max="12282" width="40.42578125" style="1" hidden="1"/>
    <col min="12283" max="12534" width="11.42578125" style="1" hidden="1"/>
    <col min="12535" max="12535" width="33.28515625" style="1" hidden="1"/>
    <col min="12536" max="12536" width="29.28515625" style="1" hidden="1"/>
    <col min="12537" max="12537" width="9.5703125" style="1" hidden="1"/>
    <col min="12538" max="12538" width="40.42578125" style="1" hidden="1"/>
    <col min="12539" max="12790" width="11.42578125" style="1" hidden="1"/>
    <col min="12791" max="12791" width="33.28515625" style="1" hidden="1"/>
    <col min="12792" max="12792" width="29.28515625" style="1" hidden="1"/>
    <col min="12793" max="12793" width="9.5703125" style="1" hidden="1"/>
    <col min="12794" max="12794" width="40.42578125" style="1" hidden="1"/>
    <col min="12795" max="13046" width="11.42578125" style="1" hidden="1"/>
    <col min="13047" max="13047" width="33.28515625" style="1" hidden="1"/>
    <col min="13048" max="13048" width="29.28515625" style="1" hidden="1"/>
    <col min="13049" max="13049" width="9.5703125" style="1" hidden="1"/>
    <col min="13050" max="13050" width="40.42578125" style="1" hidden="1"/>
    <col min="13051" max="13302" width="11.42578125" style="1" hidden="1"/>
    <col min="13303" max="13303" width="33.28515625" style="1" hidden="1"/>
    <col min="13304" max="13304" width="29.28515625" style="1" hidden="1"/>
    <col min="13305" max="13305" width="9.5703125" style="1" hidden="1"/>
    <col min="13306" max="13306" width="40.42578125" style="1" hidden="1"/>
    <col min="13307" max="13558" width="11.42578125" style="1" hidden="1"/>
    <col min="13559" max="13559" width="33.28515625" style="1" hidden="1"/>
    <col min="13560" max="13560" width="29.28515625" style="1" hidden="1"/>
    <col min="13561" max="13561" width="9.5703125" style="1" hidden="1"/>
    <col min="13562" max="13562" width="40.42578125" style="1" hidden="1"/>
    <col min="13563" max="13814" width="11.42578125" style="1" hidden="1"/>
    <col min="13815" max="13815" width="33.28515625" style="1" hidden="1"/>
    <col min="13816" max="13816" width="29.28515625" style="1" hidden="1"/>
    <col min="13817" max="13817" width="9.5703125" style="1" hidden="1"/>
    <col min="13818" max="13818" width="40.42578125" style="1" hidden="1"/>
    <col min="13819" max="14070" width="11.42578125" style="1" hidden="1"/>
    <col min="14071" max="14071" width="33.28515625" style="1" hidden="1"/>
    <col min="14072" max="14072" width="29.28515625" style="1" hidden="1"/>
    <col min="14073" max="14073" width="9.5703125" style="1" hidden="1"/>
    <col min="14074" max="14074" width="40.42578125" style="1" hidden="1"/>
    <col min="14075" max="14326" width="11.42578125" style="1" hidden="1"/>
    <col min="14327" max="14327" width="33.28515625" style="1" hidden="1"/>
    <col min="14328" max="14328" width="29.28515625" style="1" hidden="1"/>
    <col min="14329" max="14329" width="9.5703125" style="1" hidden="1"/>
    <col min="14330" max="14330" width="40.42578125" style="1" hidden="1"/>
    <col min="14331" max="14582" width="11.42578125" style="1" hidden="1"/>
    <col min="14583" max="14583" width="33.28515625" style="1" hidden="1"/>
    <col min="14584" max="14584" width="29.28515625" style="1" hidden="1"/>
    <col min="14585" max="14585" width="9.5703125" style="1" hidden="1"/>
    <col min="14586" max="14586" width="40.42578125" style="1" hidden="1"/>
    <col min="14587" max="14838" width="11.42578125" style="1" hidden="1"/>
    <col min="14839" max="14839" width="33.28515625" style="1" hidden="1"/>
    <col min="14840" max="14840" width="29.28515625" style="1" hidden="1"/>
    <col min="14841" max="14841" width="9.5703125" style="1" hidden="1"/>
    <col min="14842" max="14842" width="40.42578125" style="1" hidden="1"/>
    <col min="14843" max="15094" width="11.42578125" style="1" hidden="1"/>
    <col min="15095" max="15095" width="33.28515625" style="1" hidden="1"/>
    <col min="15096" max="15096" width="29.28515625" style="1" hidden="1"/>
    <col min="15097" max="15097" width="9.5703125" style="1" hidden="1"/>
    <col min="15098" max="15098" width="40.42578125" style="1" hidden="1"/>
    <col min="15099" max="15350" width="11.42578125" style="1" hidden="1"/>
    <col min="15351" max="15351" width="33.28515625" style="1" hidden="1"/>
    <col min="15352" max="15352" width="29.28515625" style="1" hidden="1"/>
    <col min="15353" max="15353" width="9.5703125" style="1" hidden="1"/>
    <col min="15354" max="15354" width="40.42578125" style="1" hidden="1"/>
    <col min="15355" max="15606" width="11.42578125" style="1" hidden="1"/>
    <col min="15607" max="15607" width="33.28515625" style="1" hidden="1"/>
    <col min="15608" max="15608" width="29.28515625" style="1" hidden="1"/>
    <col min="15609" max="15609" width="9.5703125" style="1" hidden="1"/>
    <col min="15610" max="15610" width="40.42578125" style="1" hidden="1"/>
    <col min="15611" max="15862" width="11.42578125" style="1" hidden="1"/>
    <col min="15863" max="15863" width="33.28515625" style="1" hidden="1"/>
    <col min="15864" max="15864" width="29.28515625" style="1" hidden="1"/>
    <col min="15865" max="15865" width="9.5703125" style="1" hidden="1"/>
    <col min="15866" max="15866" width="40.42578125" style="1" hidden="1"/>
    <col min="15867" max="16118" width="11.42578125" style="1" hidden="1"/>
    <col min="16119" max="16119" width="33.28515625" style="1" hidden="1"/>
    <col min="16120" max="16120" width="29.28515625" style="1" hidden="1"/>
    <col min="16121" max="16121" width="9.5703125" style="1" hidden="1"/>
    <col min="16122" max="16122" width="40.42578125" style="1" hidden="1"/>
    <col min="16123" max="16384" width="11.42578125" style="1" hidden="1"/>
  </cols>
  <sheetData>
    <row r="1" spans="1:6" s="318" customFormat="1" ht="12">
      <c r="A1" s="307"/>
      <c r="B1" s="307">
        <f>COLUMN()</f>
        <v>2</v>
      </c>
      <c r="C1" s="307">
        <f>COLUMN()</f>
        <v>3</v>
      </c>
      <c r="D1" s="307">
        <f>COLUMN()</f>
        <v>4</v>
      </c>
      <c r="E1" s="307">
        <f>COLUMN()</f>
        <v>5</v>
      </c>
      <c r="F1" s="307">
        <f>COLUMN()</f>
        <v>6</v>
      </c>
    </row>
    <row r="2" spans="1:6" ht="37.5" customHeight="1">
      <c r="A2" s="305"/>
      <c r="B2" s="407" t="s">
        <v>115</v>
      </c>
      <c r="C2" s="407"/>
      <c r="D2" s="407"/>
      <c r="E2" s="407"/>
      <c r="F2" s="407"/>
    </row>
    <row r="3" spans="1:6" s="24" customFormat="1" ht="6.75" customHeight="1">
      <c r="A3" s="307"/>
    </row>
    <row r="4" spans="1:6" s="3" customFormat="1" ht="18.95" customHeight="1">
      <c r="A4" s="305"/>
      <c r="B4" s="360" t="str">
        <f>"NOMBRE INSTITUCIÓN DE EDUCACIÓN SUPERIOR:"&amp;" "&amp;UPPER('0.Datos Contacto'!C5)</f>
        <v xml:space="preserve">NOMBRE INSTITUCIÓN DE EDUCACIÓN SUPERIOR: INSTITUTO DE EDUCACIÓN TÉCNICA PROFESIONAL DE ROLDANILLO </v>
      </c>
      <c r="C4" s="361"/>
      <c r="D4" s="361"/>
      <c r="E4" s="361"/>
      <c r="F4" s="362"/>
    </row>
    <row r="5" spans="1:6" s="24" customFormat="1" ht="6.75" customHeight="1">
      <c r="A5" s="307"/>
    </row>
    <row r="6" spans="1:6" ht="20.25" customHeight="1">
      <c r="B6" s="402" t="s">
        <v>129</v>
      </c>
      <c r="C6" s="403"/>
      <c r="D6" s="403"/>
      <c r="E6" s="403"/>
      <c r="F6" s="404"/>
    </row>
    <row r="7" spans="1:6" s="24" customFormat="1" ht="6.75" customHeight="1">
      <c r="A7" s="307"/>
      <c r="B7" s="43"/>
      <c r="C7" s="32"/>
      <c r="D7" s="32"/>
      <c r="E7" s="405"/>
      <c r="F7" s="405"/>
    </row>
    <row r="8" spans="1:6" ht="38.1" customHeight="1">
      <c r="A8" s="307">
        <f>ROW()</f>
        <v>8</v>
      </c>
      <c r="B8" s="48" t="s">
        <v>30</v>
      </c>
      <c r="C8" s="188" t="s">
        <v>172</v>
      </c>
      <c r="D8" s="49" t="s">
        <v>31</v>
      </c>
      <c r="E8" s="49" t="s">
        <v>32</v>
      </c>
      <c r="F8" s="50" t="s">
        <v>33</v>
      </c>
    </row>
    <row r="9" spans="1:6" ht="15" customHeight="1">
      <c r="A9" s="307">
        <f>ROW()</f>
        <v>9</v>
      </c>
      <c r="B9" s="126" t="s">
        <v>2579</v>
      </c>
      <c r="C9" s="189" t="s">
        <v>2611</v>
      </c>
      <c r="D9" s="111">
        <v>0</v>
      </c>
      <c r="E9" s="111">
        <v>23255267</v>
      </c>
      <c r="F9" s="128"/>
    </row>
    <row r="10" spans="1:6" ht="15" customHeight="1">
      <c r="A10" s="307">
        <f>ROW()</f>
        <v>10</v>
      </c>
      <c r="B10" s="126" t="s">
        <v>2586</v>
      </c>
      <c r="C10" s="189" t="s">
        <v>2610</v>
      </c>
      <c r="D10" s="111">
        <v>623645782</v>
      </c>
      <c r="E10" s="111">
        <v>0</v>
      </c>
      <c r="F10" s="128" t="s">
        <v>2612</v>
      </c>
    </row>
    <row r="11" spans="1:6" ht="15" customHeight="1">
      <c r="A11" s="307">
        <f>ROW()</f>
        <v>11</v>
      </c>
      <c r="B11" s="126"/>
      <c r="C11" s="189"/>
      <c r="D11" s="111">
        <v>0</v>
      </c>
      <c r="E11" s="111">
        <v>0</v>
      </c>
      <c r="F11" s="128"/>
    </row>
    <row r="12" spans="1:6" ht="15" customHeight="1">
      <c r="A12" s="307">
        <f>ROW()</f>
        <v>12</v>
      </c>
      <c r="B12" s="126"/>
      <c r="C12" s="189"/>
      <c r="D12" s="111">
        <v>0</v>
      </c>
      <c r="E12" s="111">
        <v>0</v>
      </c>
      <c r="F12" s="128"/>
    </row>
    <row r="13" spans="1:6" ht="15" customHeight="1">
      <c r="A13" s="307">
        <f>ROW()</f>
        <v>13</v>
      </c>
      <c r="B13" s="126"/>
      <c r="C13" s="189"/>
      <c r="D13" s="111">
        <v>0</v>
      </c>
      <c r="E13" s="111">
        <v>0</v>
      </c>
      <c r="F13" s="128"/>
    </row>
    <row r="14" spans="1:6" ht="15.75" thickBot="1">
      <c r="A14" s="307">
        <f>ROW()</f>
        <v>14</v>
      </c>
      <c r="B14" s="154" t="s">
        <v>13</v>
      </c>
      <c r="C14" s="190"/>
      <c r="D14" s="203">
        <f>SUM(D9:D13)</f>
        <v>623645782</v>
      </c>
      <c r="E14" s="203">
        <f>SUM(E9:E13)</f>
        <v>23255267</v>
      </c>
      <c r="F14" s="130"/>
    </row>
    <row r="15" spans="1:6">
      <c r="A15" s="307">
        <f>ROW()</f>
        <v>15</v>
      </c>
      <c r="E15" s="152"/>
    </row>
    <row r="16" spans="1:6" s="24" customFormat="1" ht="6.75" customHeight="1">
      <c r="A16" s="307">
        <f>ROW()</f>
        <v>16</v>
      </c>
    </row>
    <row r="17" spans="1:6" ht="20.25" customHeight="1">
      <c r="A17" s="307">
        <f>ROW()</f>
        <v>17</v>
      </c>
      <c r="B17" s="406" t="s">
        <v>130</v>
      </c>
      <c r="C17" s="406"/>
      <c r="D17" s="406"/>
      <c r="E17" s="406"/>
      <c r="F17" s="406"/>
    </row>
    <row r="18" spans="1:6" s="24" customFormat="1" ht="6.75" customHeight="1">
      <c r="A18" s="307">
        <f>ROW()</f>
        <v>18</v>
      </c>
      <c r="B18" s="43"/>
      <c r="C18" s="32"/>
      <c r="D18" s="32"/>
      <c r="E18" s="44"/>
    </row>
    <row r="19" spans="1:6" ht="39.75" customHeight="1">
      <c r="A19" s="307">
        <f>ROW()</f>
        <v>19</v>
      </c>
      <c r="B19" s="48" t="s">
        <v>30</v>
      </c>
      <c r="C19" s="188" t="s">
        <v>172</v>
      </c>
      <c r="D19" s="49" t="s">
        <v>31</v>
      </c>
      <c r="E19" s="49" t="s">
        <v>32</v>
      </c>
      <c r="F19" s="50" t="s">
        <v>33</v>
      </c>
    </row>
    <row r="20" spans="1:6">
      <c r="A20" s="307">
        <f>ROW()</f>
        <v>20</v>
      </c>
      <c r="B20" s="126"/>
      <c r="C20" s="189"/>
      <c r="D20" s="111">
        <v>0</v>
      </c>
      <c r="E20" s="111">
        <v>0</v>
      </c>
      <c r="F20" s="128"/>
    </row>
    <row r="21" spans="1:6">
      <c r="A21" s="307">
        <f>ROW()</f>
        <v>21</v>
      </c>
      <c r="B21" s="126"/>
      <c r="C21" s="189"/>
      <c r="D21" s="111">
        <v>0</v>
      </c>
      <c r="E21" s="111">
        <v>0</v>
      </c>
      <c r="F21" s="128"/>
    </row>
    <row r="22" spans="1:6">
      <c r="A22" s="307">
        <f>ROW()</f>
        <v>22</v>
      </c>
      <c r="B22" s="126"/>
      <c r="C22" s="189"/>
      <c r="D22" s="111">
        <v>0</v>
      </c>
      <c r="E22" s="111">
        <v>0</v>
      </c>
      <c r="F22" s="128"/>
    </row>
    <row r="23" spans="1:6">
      <c r="A23" s="307">
        <f>ROW()</f>
        <v>23</v>
      </c>
      <c r="B23" s="126"/>
      <c r="C23" s="189"/>
      <c r="D23" s="111">
        <v>0</v>
      </c>
      <c r="E23" s="111">
        <v>0</v>
      </c>
      <c r="F23" s="128"/>
    </row>
    <row r="24" spans="1:6">
      <c r="A24" s="307">
        <f>ROW()</f>
        <v>24</v>
      </c>
      <c r="B24" s="126"/>
      <c r="C24" s="189"/>
      <c r="D24" s="111">
        <v>0</v>
      </c>
      <c r="E24" s="111">
        <v>0</v>
      </c>
      <c r="F24" s="128"/>
    </row>
    <row r="25" spans="1:6" ht="15.75" thickBot="1">
      <c r="A25" s="307">
        <f>ROW()</f>
        <v>25</v>
      </c>
      <c r="B25" s="154" t="s">
        <v>13</v>
      </c>
      <c r="C25" s="190"/>
      <c r="D25" s="203">
        <f>SUM(D20:D24)</f>
        <v>0</v>
      </c>
      <c r="E25" s="203">
        <f>SUM(E20:E24)</f>
        <v>0</v>
      </c>
      <c r="F25" s="130"/>
    </row>
    <row r="26" spans="1:6">
      <c r="A26" s="307">
        <f>ROW()</f>
        <v>26</v>
      </c>
      <c r="B26" s="152"/>
      <c r="C26" s="153"/>
      <c r="D26" s="152"/>
      <c r="E26" s="152"/>
    </row>
    <row r="27" spans="1:6" s="24" customFormat="1" ht="6.75" customHeight="1" thickBot="1">
      <c r="A27" s="307">
        <f>ROW()</f>
        <v>27</v>
      </c>
    </row>
    <row r="28" spans="1:6" ht="20.25" customHeight="1">
      <c r="A28" s="307">
        <f>ROW()</f>
        <v>28</v>
      </c>
      <c r="B28" s="381" t="s">
        <v>200</v>
      </c>
      <c r="C28" s="382"/>
      <c r="D28" s="382"/>
      <c r="E28" s="383"/>
    </row>
    <row r="29" spans="1:6" s="24" customFormat="1" ht="6.75" customHeight="1">
      <c r="A29" s="307">
        <f>ROW()</f>
        <v>29</v>
      </c>
      <c r="B29" s="43"/>
      <c r="C29" s="32"/>
      <c r="D29" s="32"/>
      <c r="E29" s="44"/>
    </row>
    <row r="30" spans="1:6" ht="34.5" customHeight="1">
      <c r="A30" s="307">
        <f>ROW()</f>
        <v>30</v>
      </c>
      <c r="B30" s="48" t="s">
        <v>30</v>
      </c>
      <c r="C30" s="49" t="s">
        <v>21</v>
      </c>
      <c r="D30" s="49" t="s">
        <v>28</v>
      </c>
      <c r="E30" s="50" t="s">
        <v>18</v>
      </c>
    </row>
    <row r="31" spans="1:6" ht="36">
      <c r="A31" s="307">
        <f>ROW()</f>
        <v>31</v>
      </c>
      <c r="B31" s="126" t="s">
        <v>2580</v>
      </c>
      <c r="C31" s="111">
        <v>55406806</v>
      </c>
      <c r="D31" s="127" t="s">
        <v>2581</v>
      </c>
      <c r="E31" s="128" t="s">
        <v>2582</v>
      </c>
    </row>
    <row r="32" spans="1:6">
      <c r="A32" s="307">
        <f>ROW()</f>
        <v>32</v>
      </c>
      <c r="B32" s="126"/>
      <c r="C32" s="111">
        <v>0</v>
      </c>
      <c r="D32" s="127"/>
      <c r="E32" s="128"/>
    </row>
    <row r="33" spans="1:5">
      <c r="A33" s="307">
        <f>ROW()</f>
        <v>33</v>
      </c>
      <c r="B33" s="126"/>
      <c r="C33" s="111">
        <v>0</v>
      </c>
      <c r="D33" s="127"/>
      <c r="E33" s="128"/>
    </row>
    <row r="34" spans="1:5">
      <c r="A34" s="307">
        <f>ROW()</f>
        <v>34</v>
      </c>
      <c r="B34" s="126"/>
      <c r="C34" s="111">
        <v>0</v>
      </c>
      <c r="D34" s="127"/>
      <c r="E34" s="128"/>
    </row>
    <row r="35" spans="1:5">
      <c r="A35" s="307">
        <f>ROW()</f>
        <v>35</v>
      </c>
      <c r="B35" s="126"/>
      <c r="C35" s="111">
        <v>0</v>
      </c>
      <c r="D35" s="127"/>
      <c r="E35" s="128"/>
    </row>
    <row r="36" spans="1:5">
      <c r="A36" s="307">
        <f>ROW()</f>
        <v>36</v>
      </c>
      <c r="B36" s="126"/>
      <c r="C36" s="111">
        <v>0</v>
      </c>
      <c r="D36" s="127"/>
      <c r="E36" s="128"/>
    </row>
    <row r="37" spans="1:5" ht="15.75" thickBot="1">
      <c r="A37" s="307">
        <f>ROW()</f>
        <v>37</v>
      </c>
      <c r="B37" s="154" t="s">
        <v>13</v>
      </c>
      <c r="C37" s="203">
        <f>SUM(C31:C36)</f>
        <v>55406806</v>
      </c>
      <c r="D37" s="131"/>
      <c r="E37" s="130"/>
    </row>
    <row r="38" spans="1:5">
      <c r="A38" s="307">
        <f>ROW()</f>
        <v>38</v>
      </c>
      <c r="B38" s="156"/>
      <c r="C38" s="157"/>
      <c r="D38" s="155"/>
      <c r="E38" s="152"/>
    </row>
    <row r="39" spans="1:5" s="24" customFormat="1" ht="6.75" customHeight="1" thickBot="1">
      <c r="A39" s="307">
        <f>ROW()</f>
        <v>39</v>
      </c>
    </row>
    <row r="40" spans="1:5" ht="20.25" customHeight="1">
      <c r="A40" s="307">
        <f>ROW()</f>
        <v>40</v>
      </c>
      <c r="B40" s="381" t="s">
        <v>131</v>
      </c>
      <c r="C40" s="382"/>
      <c r="D40" s="382"/>
      <c r="E40" s="383"/>
    </row>
    <row r="41" spans="1:5" s="24" customFormat="1" ht="6.75" customHeight="1">
      <c r="A41" s="307">
        <f>ROW()</f>
        <v>41</v>
      </c>
      <c r="B41" s="43"/>
      <c r="C41" s="32"/>
      <c r="D41" s="32"/>
      <c r="E41" s="44"/>
    </row>
    <row r="42" spans="1:5" ht="34.5" customHeight="1">
      <c r="A42" s="307">
        <f>ROW()</f>
        <v>42</v>
      </c>
      <c r="B42" s="48" t="s">
        <v>0</v>
      </c>
      <c r="C42" s="49" t="s">
        <v>31</v>
      </c>
      <c r="D42" s="49" t="s">
        <v>42</v>
      </c>
      <c r="E42" s="50" t="s">
        <v>173</v>
      </c>
    </row>
    <row r="43" spans="1:5" ht="24">
      <c r="A43" s="307">
        <f>ROW()</f>
        <v>43</v>
      </c>
      <c r="B43" s="176" t="s">
        <v>2595</v>
      </c>
      <c r="C43" s="111">
        <v>60841484</v>
      </c>
      <c r="D43" s="111">
        <v>0</v>
      </c>
      <c r="E43" s="176" t="s">
        <v>2597</v>
      </c>
    </row>
    <row r="44" spans="1:5">
      <c r="A44" s="307">
        <f>ROW()</f>
        <v>44</v>
      </c>
      <c r="B44" s="176" t="s">
        <v>2596</v>
      </c>
      <c r="C44" s="111">
        <v>196682696.97</v>
      </c>
      <c r="D44" s="111">
        <v>0</v>
      </c>
      <c r="E44" s="176" t="s">
        <v>2598</v>
      </c>
    </row>
    <row r="45" spans="1:5">
      <c r="A45" s="307">
        <f>ROW()</f>
        <v>45</v>
      </c>
      <c r="B45" s="176"/>
      <c r="C45" s="111">
        <v>0</v>
      </c>
      <c r="D45" s="111">
        <v>0</v>
      </c>
      <c r="E45" s="176"/>
    </row>
    <row r="46" spans="1:5">
      <c r="A46" s="307">
        <f>ROW()</f>
        <v>46</v>
      </c>
      <c r="B46" s="126"/>
      <c r="C46" s="111">
        <v>0</v>
      </c>
      <c r="D46" s="111">
        <v>0</v>
      </c>
      <c r="E46" s="128"/>
    </row>
    <row r="47" spans="1:5">
      <c r="A47" s="307">
        <f>ROW()</f>
        <v>47</v>
      </c>
      <c r="B47" s="126"/>
      <c r="C47" s="111">
        <v>0</v>
      </c>
      <c r="D47" s="111">
        <v>0</v>
      </c>
      <c r="E47" s="128"/>
    </row>
    <row r="48" spans="1:5">
      <c r="A48" s="307">
        <f>ROW()</f>
        <v>48</v>
      </c>
      <c r="B48" s="126"/>
      <c r="C48" s="111">
        <v>0</v>
      </c>
      <c r="D48" s="111">
        <v>0</v>
      </c>
      <c r="E48" s="128"/>
    </row>
    <row r="49" spans="1:5">
      <c r="A49" s="307">
        <f>ROW()</f>
        <v>49</v>
      </c>
      <c r="B49" s="126"/>
      <c r="C49" s="111">
        <v>0</v>
      </c>
      <c r="D49" s="111">
        <v>0</v>
      </c>
      <c r="E49" s="128"/>
    </row>
    <row r="50" spans="1:5" ht="15.75" thickBot="1">
      <c r="A50" s="307">
        <f>ROW()</f>
        <v>50</v>
      </c>
      <c r="B50" s="154" t="s">
        <v>13</v>
      </c>
      <c r="C50" s="203">
        <f>SUM(C43:C49)</f>
        <v>257524180.97</v>
      </c>
      <c r="D50" s="203">
        <f>SUM(D43:D49)</f>
        <v>0</v>
      </c>
      <c r="E50" s="130"/>
    </row>
    <row r="51" spans="1:5">
      <c r="A51" s="307">
        <f>ROW()</f>
        <v>51</v>
      </c>
      <c r="B51" s="152"/>
      <c r="C51" s="153"/>
      <c r="D51" s="152"/>
      <c r="E51" s="152"/>
    </row>
    <row r="52" spans="1:5" s="24" customFormat="1" ht="6.75" customHeight="1" thickBot="1">
      <c r="A52" s="307">
        <f>ROW()</f>
        <v>52</v>
      </c>
    </row>
    <row r="53" spans="1:5" ht="20.25" customHeight="1">
      <c r="A53" s="307">
        <f>ROW()</f>
        <v>53</v>
      </c>
      <c r="B53" s="381" t="s">
        <v>132</v>
      </c>
      <c r="C53" s="382"/>
      <c r="D53" s="382"/>
      <c r="E53" s="383"/>
    </row>
    <row r="54" spans="1:5" s="24" customFormat="1" ht="6.75" customHeight="1">
      <c r="A54" s="307">
        <f>ROW()</f>
        <v>54</v>
      </c>
      <c r="B54" s="43"/>
      <c r="C54" s="32"/>
      <c r="D54" s="32"/>
      <c r="E54" s="44"/>
    </row>
    <row r="55" spans="1:5" ht="34.5" customHeight="1">
      <c r="A55" s="307">
        <f>ROW()</f>
        <v>55</v>
      </c>
      <c r="B55" s="48" t="s">
        <v>34</v>
      </c>
      <c r="C55" s="49" t="s">
        <v>59</v>
      </c>
      <c r="D55" s="49" t="s">
        <v>60</v>
      </c>
      <c r="E55" s="50" t="s">
        <v>178</v>
      </c>
    </row>
    <row r="56" spans="1:5">
      <c r="A56" s="307">
        <f>ROW()</f>
        <v>56</v>
      </c>
      <c r="B56" s="176" t="s">
        <v>174</v>
      </c>
      <c r="C56" s="162"/>
      <c r="D56" s="162" t="s">
        <v>2594</v>
      </c>
      <c r="E56" s="160">
        <v>0</v>
      </c>
    </row>
    <row r="57" spans="1:5" ht="24">
      <c r="A57" s="307">
        <f>ROW()</f>
        <v>57</v>
      </c>
      <c r="B57" s="176" t="s">
        <v>175</v>
      </c>
      <c r="C57" s="162"/>
      <c r="D57" s="162" t="s">
        <v>2594</v>
      </c>
      <c r="E57" s="160">
        <v>0</v>
      </c>
    </row>
    <row r="58" spans="1:5">
      <c r="A58" s="307">
        <f>ROW()</f>
        <v>58</v>
      </c>
      <c r="B58" s="176" t="s">
        <v>176</v>
      </c>
      <c r="C58" s="162"/>
      <c r="D58" s="162" t="s">
        <v>2594</v>
      </c>
      <c r="E58" s="160">
        <v>0</v>
      </c>
    </row>
    <row r="59" spans="1:5">
      <c r="A59" s="307">
        <f>ROW()</f>
        <v>59</v>
      </c>
      <c r="B59" s="176" t="s">
        <v>177</v>
      </c>
      <c r="C59" s="179"/>
      <c r="D59" s="179" t="s">
        <v>2594</v>
      </c>
      <c r="E59" s="160">
        <v>0</v>
      </c>
    </row>
    <row r="60" spans="1:5" ht="24">
      <c r="A60" s="307">
        <f>ROW()</f>
        <v>60</v>
      </c>
      <c r="B60" s="176" t="s">
        <v>166</v>
      </c>
      <c r="C60" s="162"/>
      <c r="D60" s="162" t="s">
        <v>2594</v>
      </c>
      <c r="E60" s="160">
        <v>0</v>
      </c>
    </row>
    <row r="61" spans="1:5" ht="24">
      <c r="A61" s="307">
        <f>ROW()</f>
        <v>61</v>
      </c>
      <c r="B61" s="176" t="s">
        <v>166</v>
      </c>
      <c r="C61" s="162"/>
      <c r="D61" s="162" t="s">
        <v>2594</v>
      </c>
      <c r="E61" s="160">
        <v>0</v>
      </c>
    </row>
    <row r="62" spans="1:5" ht="19.5" customHeight="1">
      <c r="A62" s="307">
        <f>ROW()</f>
        <v>62</v>
      </c>
      <c r="B62" s="176" t="s">
        <v>165</v>
      </c>
      <c r="C62" s="177"/>
      <c r="D62" s="177" t="s">
        <v>2594</v>
      </c>
      <c r="E62" s="160">
        <v>0</v>
      </c>
    </row>
    <row r="63" spans="1:5" ht="19.5" customHeight="1" thickBot="1">
      <c r="A63" s="307">
        <f>ROW()</f>
        <v>63</v>
      </c>
      <c r="B63" s="154" t="s">
        <v>13</v>
      </c>
      <c r="C63" s="161"/>
      <c r="D63" s="161"/>
      <c r="E63" s="204">
        <f>SUM(E56:E62)</f>
        <v>0</v>
      </c>
    </row>
    <row r="64" spans="1:5" s="24" customFormat="1" ht="6.75" customHeight="1" thickBot="1">
      <c r="A64" s="307">
        <f>ROW()</f>
        <v>64</v>
      </c>
    </row>
    <row r="65" spans="1:5" ht="22.7" customHeight="1" thickBot="1">
      <c r="A65" s="307">
        <f>ROW()</f>
        <v>65</v>
      </c>
      <c r="B65" s="396" t="s">
        <v>202</v>
      </c>
      <c r="C65" s="397"/>
      <c r="D65" s="397"/>
      <c r="E65" s="398"/>
    </row>
    <row r="66" spans="1:5" s="24" customFormat="1" ht="6.75" customHeight="1" thickBot="1">
      <c r="A66" s="307">
        <f>ROW()</f>
        <v>66</v>
      </c>
    </row>
    <row r="67" spans="1:5">
      <c r="A67" s="307">
        <f>ROW()</f>
        <v>67</v>
      </c>
      <c r="B67" s="399" t="s">
        <v>179</v>
      </c>
      <c r="C67" s="400"/>
      <c r="D67" s="401"/>
    </row>
    <row r="68" spans="1:5" s="24" customFormat="1" ht="6.75" customHeight="1">
      <c r="A68" s="307">
        <f>ROW()</f>
        <v>68</v>
      </c>
      <c r="B68" s="43"/>
      <c r="C68" s="32"/>
      <c r="D68" s="44"/>
    </row>
    <row r="69" spans="1:5">
      <c r="A69" s="307">
        <f>ROW()</f>
        <v>69</v>
      </c>
      <c r="B69" s="51" t="s">
        <v>0</v>
      </c>
      <c r="C69" s="158" t="s">
        <v>21</v>
      </c>
      <c r="D69" s="53" t="s">
        <v>18</v>
      </c>
    </row>
    <row r="70" spans="1:5">
      <c r="A70" s="307">
        <f>ROW()</f>
        <v>70</v>
      </c>
      <c r="B70" s="136" t="s">
        <v>20</v>
      </c>
      <c r="C70" s="170">
        <v>0</v>
      </c>
      <c r="D70" s="328"/>
    </row>
    <row r="71" spans="1:5">
      <c r="A71" s="307">
        <f>ROW()</f>
        <v>71</v>
      </c>
      <c r="B71" s="136" t="s">
        <v>20</v>
      </c>
      <c r="C71" s="170">
        <v>0</v>
      </c>
      <c r="D71" s="328"/>
    </row>
    <row r="72" spans="1:5">
      <c r="A72" s="307">
        <f>ROW()</f>
        <v>72</v>
      </c>
      <c r="B72" s="136" t="s">
        <v>20</v>
      </c>
      <c r="C72" s="170">
        <v>0</v>
      </c>
      <c r="D72" s="328"/>
    </row>
    <row r="73" spans="1:5">
      <c r="A73" s="307">
        <f>ROW()</f>
        <v>73</v>
      </c>
      <c r="B73" s="136" t="s">
        <v>20</v>
      </c>
      <c r="C73" s="170">
        <v>0</v>
      </c>
      <c r="D73" s="328"/>
    </row>
    <row r="74" spans="1:5">
      <c r="A74" s="307">
        <f>ROW()</f>
        <v>74</v>
      </c>
      <c r="B74" s="136" t="s">
        <v>20</v>
      </c>
      <c r="C74" s="170">
        <v>0</v>
      </c>
      <c r="D74" s="328"/>
    </row>
    <row r="75" spans="1:5">
      <c r="A75" s="307">
        <f>ROW()</f>
        <v>75</v>
      </c>
      <c r="B75" s="136" t="s">
        <v>20</v>
      </c>
      <c r="C75" s="170">
        <v>0</v>
      </c>
      <c r="D75" s="328"/>
    </row>
    <row r="76" spans="1:5">
      <c r="A76" s="307">
        <f>ROW()</f>
        <v>76</v>
      </c>
      <c r="B76" s="136" t="s">
        <v>20</v>
      </c>
      <c r="C76" s="170">
        <v>0</v>
      </c>
      <c r="D76" s="329"/>
    </row>
    <row r="77" spans="1:5" ht="15.75" thickBot="1">
      <c r="A77" s="307">
        <f>ROW()</f>
        <v>77</v>
      </c>
      <c r="B77" s="154" t="s">
        <v>13</v>
      </c>
      <c r="C77" s="205">
        <f>SUM(C70:C76)</f>
        <v>0</v>
      </c>
      <c r="D77" s="137"/>
    </row>
    <row r="78" spans="1:5" s="24" customFormat="1" ht="6.75" customHeight="1" thickBot="1">
      <c r="A78" s="307">
        <f>ROW()</f>
        <v>78</v>
      </c>
    </row>
    <row r="79" spans="1:5">
      <c r="A79" s="307">
        <f>ROW()</f>
        <v>79</v>
      </c>
      <c r="B79" s="399" t="s">
        <v>180</v>
      </c>
      <c r="C79" s="400"/>
      <c r="D79" s="401"/>
    </row>
    <row r="80" spans="1:5" s="24" customFormat="1" ht="6.75" customHeight="1">
      <c r="A80" s="307">
        <f>ROW()</f>
        <v>80</v>
      </c>
      <c r="B80" s="43"/>
      <c r="C80" s="32"/>
      <c r="D80" s="44"/>
    </row>
    <row r="81" spans="1:4">
      <c r="A81" s="307">
        <f>ROW()</f>
        <v>81</v>
      </c>
      <c r="B81" s="51" t="s">
        <v>0</v>
      </c>
      <c r="C81" s="52" t="s">
        <v>21</v>
      </c>
      <c r="D81" s="53" t="s">
        <v>18</v>
      </c>
    </row>
    <row r="82" spans="1:4">
      <c r="A82" s="307">
        <f>ROW()</f>
        <v>82</v>
      </c>
      <c r="B82" s="136" t="s">
        <v>20</v>
      </c>
      <c r="C82" s="111">
        <v>0</v>
      </c>
      <c r="D82" s="330"/>
    </row>
    <row r="83" spans="1:4">
      <c r="A83" s="307">
        <f>ROW()</f>
        <v>83</v>
      </c>
      <c r="B83" s="136" t="s">
        <v>20</v>
      </c>
      <c r="C83" s="111">
        <v>0</v>
      </c>
      <c r="D83" s="330"/>
    </row>
    <row r="84" spans="1:4">
      <c r="A84" s="307">
        <f>ROW()</f>
        <v>84</v>
      </c>
      <c r="B84" s="136" t="s">
        <v>20</v>
      </c>
      <c r="C84" s="111">
        <v>0</v>
      </c>
      <c r="D84" s="330"/>
    </row>
    <row r="85" spans="1:4">
      <c r="A85" s="307">
        <f>ROW()</f>
        <v>85</v>
      </c>
      <c r="B85" s="136" t="s">
        <v>20</v>
      </c>
      <c r="C85" s="111">
        <v>0</v>
      </c>
      <c r="D85" s="330"/>
    </row>
    <row r="86" spans="1:4">
      <c r="A86" s="307">
        <f>ROW()</f>
        <v>86</v>
      </c>
      <c r="B86" s="136" t="s">
        <v>20</v>
      </c>
      <c r="C86" s="111">
        <v>0</v>
      </c>
      <c r="D86" s="330"/>
    </row>
    <row r="87" spans="1:4">
      <c r="A87" s="307">
        <f>ROW()</f>
        <v>87</v>
      </c>
      <c r="B87" s="136" t="s">
        <v>20</v>
      </c>
      <c r="C87" s="111">
        <v>0</v>
      </c>
      <c r="D87" s="331"/>
    </row>
    <row r="88" spans="1:4" ht="15.75" thickBot="1">
      <c r="A88" s="307">
        <f>ROW()</f>
        <v>88</v>
      </c>
      <c r="B88" s="154" t="s">
        <v>13</v>
      </c>
      <c r="C88" s="203">
        <f>SUM(C82:C87)</f>
        <v>0</v>
      </c>
      <c r="D88" s="174"/>
    </row>
    <row r="89" spans="1:4" s="24" customFormat="1" ht="6.75" customHeight="1" thickBot="1">
      <c r="A89" s="307">
        <f>ROW()</f>
        <v>89</v>
      </c>
    </row>
    <row r="90" spans="1:4">
      <c r="A90" s="307">
        <f>ROW()</f>
        <v>90</v>
      </c>
      <c r="B90" s="399" t="s">
        <v>181</v>
      </c>
      <c r="C90" s="400"/>
      <c r="D90" s="401"/>
    </row>
    <row r="91" spans="1:4" s="24" customFormat="1" ht="6.75" customHeight="1">
      <c r="A91" s="307">
        <f>ROW()</f>
        <v>91</v>
      </c>
      <c r="B91" s="43"/>
      <c r="C91" s="32"/>
      <c r="D91" s="44"/>
    </row>
    <row r="92" spans="1:4">
      <c r="A92" s="307">
        <f>ROW()</f>
        <v>92</v>
      </c>
      <c r="B92" s="54" t="s">
        <v>0</v>
      </c>
      <c r="C92" s="52" t="s">
        <v>22</v>
      </c>
      <c r="D92" s="53" t="s">
        <v>18</v>
      </c>
    </row>
    <row r="93" spans="1:4" ht="63">
      <c r="A93" s="307">
        <f>ROW()</f>
        <v>93</v>
      </c>
      <c r="B93" s="136" t="s">
        <v>2606</v>
      </c>
      <c r="C93" s="111">
        <v>1456896125</v>
      </c>
      <c r="D93" s="345" t="s">
        <v>2607</v>
      </c>
    </row>
    <row r="94" spans="1:4" ht="63">
      <c r="A94" s="307">
        <f>ROW()</f>
        <v>94</v>
      </c>
      <c r="B94" s="136" t="s">
        <v>2606</v>
      </c>
      <c r="C94" s="111">
        <v>3329663150</v>
      </c>
      <c r="D94" s="345" t="s">
        <v>2607</v>
      </c>
    </row>
    <row r="95" spans="1:4" ht="84">
      <c r="A95" s="307">
        <f>ROW()</f>
        <v>95</v>
      </c>
      <c r="B95" s="136" t="s">
        <v>2608</v>
      </c>
      <c r="C95" s="111">
        <v>41295527</v>
      </c>
      <c r="D95" s="330" t="s">
        <v>2609</v>
      </c>
    </row>
    <row r="96" spans="1:4">
      <c r="A96" s="307">
        <f>ROW()</f>
        <v>96</v>
      </c>
      <c r="B96" s="136" t="s">
        <v>20</v>
      </c>
      <c r="C96" s="111">
        <v>0</v>
      </c>
      <c r="D96" s="330"/>
    </row>
    <row r="97" spans="1:5">
      <c r="A97" s="307">
        <f>ROW()</f>
        <v>97</v>
      </c>
      <c r="B97" s="136" t="s">
        <v>20</v>
      </c>
      <c r="C97" s="111">
        <v>0</v>
      </c>
      <c r="D97" s="330"/>
    </row>
    <row r="98" spans="1:5">
      <c r="A98" s="307">
        <f>ROW()</f>
        <v>98</v>
      </c>
      <c r="B98" s="136" t="s">
        <v>20</v>
      </c>
      <c r="C98" s="111">
        <v>0</v>
      </c>
      <c r="D98" s="330"/>
    </row>
    <row r="99" spans="1:5">
      <c r="A99" s="307">
        <f>ROW()</f>
        <v>99</v>
      </c>
      <c r="B99" s="136" t="s">
        <v>20</v>
      </c>
      <c r="C99" s="111">
        <v>0</v>
      </c>
      <c r="D99" s="331"/>
    </row>
    <row r="100" spans="1:5" ht="15.75" thickBot="1">
      <c r="A100" s="307">
        <f>ROW()</f>
        <v>100</v>
      </c>
      <c r="B100" s="154" t="s">
        <v>13</v>
      </c>
      <c r="C100" s="203">
        <f>SUM(C93:C99)</f>
        <v>4827854802</v>
      </c>
      <c r="D100" s="174"/>
    </row>
    <row r="101" spans="1:5" s="24" customFormat="1" ht="6.75" customHeight="1" thickBot="1">
      <c r="A101" s="307">
        <f>ROW()</f>
        <v>101</v>
      </c>
    </row>
    <row r="102" spans="1:5" ht="19.5" customHeight="1">
      <c r="A102" s="307">
        <f>ROW()</f>
        <v>102</v>
      </c>
      <c r="B102" s="384" t="s">
        <v>182</v>
      </c>
      <c r="C102" s="385"/>
      <c r="D102" s="385"/>
      <c r="E102" s="386"/>
    </row>
    <row r="103" spans="1:5" s="24" customFormat="1" ht="6.75" customHeight="1">
      <c r="A103" s="307">
        <f>ROW()</f>
        <v>103</v>
      </c>
      <c r="B103" s="43"/>
      <c r="C103" s="32"/>
      <c r="D103" s="32"/>
      <c r="E103" s="44"/>
    </row>
    <row r="104" spans="1:5" ht="24">
      <c r="A104" s="307">
        <f>ROW()</f>
        <v>104</v>
      </c>
      <c r="B104" s="54" t="s">
        <v>0</v>
      </c>
      <c r="C104" s="52" t="s">
        <v>24</v>
      </c>
      <c r="D104" s="52" t="s">
        <v>23</v>
      </c>
      <c r="E104" s="53" t="s">
        <v>18</v>
      </c>
    </row>
    <row r="105" spans="1:5">
      <c r="A105" s="307">
        <f>ROW()</f>
        <v>105</v>
      </c>
      <c r="B105" s="136" t="s">
        <v>25</v>
      </c>
      <c r="C105" s="111">
        <v>0</v>
      </c>
      <c r="D105" s="325"/>
      <c r="E105" s="323"/>
    </row>
    <row r="106" spans="1:5">
      <c r="A106" s="307">
        <f>ROW()</f>
        <v>106</v>
      </c>
      <c r="B106" s="136" t="s">
        <v>25</v>
      </c>
      <c r="C106" s="111">
        <v>0</v>
      </c>
      <c r="D106" s="325"/>
      <c r="E106" s="323"/>
    </row>
    <row r="107" spans="1:5">
      <c r="A107" s="307">
        <f>ROW()</f>
        <v>107</v>
      </c>
      <c r="B107" s="136" t="s">
        <v>25</v>
      </c>
      <c r="C107" s="111">
        <v>0</v>
      </c>
      <c r="D107" s="325"/>
      <c r="E107" s="323"/>
    </row>
    <row r="108" spans="1:5">
      <c r="A108" s="307">
        <f>ROW()</f>
        <v>108</v>
      </c>
      <c r="B108" s="136" t="s">
        <v>25</v>
      </c>
      <c r="C108" s="111">
        <v>0</v>
      </c>
      <c r="D108" s="325"/>
      <c r="E108" s="323"/>
    </row>
    <row r="109" spans="1:5">
      <c r="A109" s="307">
        <f>ROW()</f>
        <v>109</v>
      </c>
      <c r="B109" s="136" t="s">
        <v>25</v>
      </c>
      <c r="C109" s="111">
        <v>0</v>
      </c>
      <c r="D109" s="325"/>
      <c r="E109" s="323"/>
    </row>
    <row r="110" spans="1:5">
      <c r="A110" s="307">
        <f>ROW()</f>
        <v>110</v>
      </c>
      <c r="B110" s="136" t="s">
        <v>25</v>
      </c>
      <c r="C110" s="111">
        <v>0</v>
      </c>
      <c r="D110" s="325"/>
      <c r="E110" s="323"/>
    </row>
    <row r="111" spans="1:5" ht="15.75" thickBot="1">
      <c r="A111" s="307">
        <f>ROW()</f>
        <v>111</v>
      </c>
      <c r="B111" s="154" t="s">
        <v>13</v>
      </c>
      <c r="C111" s="203">
        <f>SUM(C105:C110)</f>
        <v>0</v>
      </c>
      <c r="D111" s="175"/>
      <c r="E111" s="130"/>
    </row>
    <row r="112" spans="1:5" s="24" customFormat="1" ht="6.75" customHeight="1" thickBot="1">
      <c r="A112" s="307">
        <f>ROW()</f>
        <v>112</v>
      </c>
    </row>
    <row r="113" spans="1:5">
      <c r="A113" s="307">
        <f>ROW()</f>
        <v>113</v>
      </c>
      <c r="B113" s="381" t="s">
        <v>133</v>
      </c>
      <c r="C113" s="382"/>
      <c r="D113" s="382"/>
      <c r="E113" s="383"/>
    </row>
    <row r="114" spans="1:5" s="24" customFormat="1" ht="6.75" customHeight="1">
      <c r="A114" s="307">
        <f>ROW()</f>
        <v>114</v>
      </c>
      <c r="B114" s="43"/>
      <c r="C114" s="32"/>
      <c r="D114" s="32"/>
      <c r="E114" s="44"/>
    </row>
    <row r="115" spans="1:5" ht="24">
      <c r="A115" s="307">
        <f>ROW()</f>
        <v>115</v>
      </c>
      <c r="B115" s="54" t="s">
        <v>0</v>
      </c>
      <c r="C115" s="52" t="s">
        <v>21</v>
      </c>
      <c r="D115" s="52" t="s">
        <v>26</v>
      </c>
      <c r="E115" s="53" t="s">
        <v>18</v>
      </c>
    </row>
    <row r="116" spans="1:5">
      <c r="A116" s="307">
        <f>ROW()</f>
        <v>116</v>
      </c>
      <c r="B116" s="319" t="s">
        <v>2583</v>
      </c>
      <c r="C116" s="111">
        <v>174361396</v>
      </c>
      <c r="D116" s="321">
        <v>2019</v>
      </c>
      <c r="E116" s="323" t="s">
        <v>2613</v>
      </c>
    </row>
    <row r="117" spans="1:5">
      <c r="A117" s="307">
        <f>ROW()</f>
        <v>117</v>
      </c>
      <c r="B117" s="319"/>
      <c r="C117" s="111">
        <v>0</v>
      </c>
      <c r="D117" s="321"/>
      <c r="E117" s="323"/>
    </row>
    <row r="118" spans="1:5">
      <c r="A118" s="307">
        <f>ROW()</f>
        <v>118</v>
      </c>
      <c r="B118" s="319"/>
      <c r="C118" s="111">
        <v>0</v>
      </c>
      <c r="D118" s="321"/>
      <c r="E118" s="323"/>
    </row>
    <row r="119" spans="1:5">
      <c r="A119" s="307">
        <f>ROW()</f>
        <v>119</v>
      </c>
      <c r="B119" s="319"/>
      <c r="C119" s="111">
        <v>0</v>
      </c>
      <c r="D119" s="321"/>
      <c r="E119" s="323"/>
    </row>
    <row r="120" spans="1:5">
      <c r="A120" s="307">
        <f>ROW()</f>
        <v>120</v>
      </c>
      <c r="B120" s="319"/>
      <c r="C120" s="111">
        <v>0</v>
      </c>
      <c r="D120" s="321"/>
      <c r="E120" s="323"/>
    </row>
    <row r="121" spans="1:5">
      <c r="A121" s="307">
        <f>ROW()</f>
        <v>121</v>
      </c>
      <c r="B121" s="320"/>
      <c r="C121" s="111">
        <v>0</v>
      </c>
      <c r="D121" s="322"/>
      <c r="E121" s="324"/>
    </row>
    <row r="122" spans="1:5" ht="15.75" thickBot="1">
      <c r="A122" s="307">
        <f>ROW()</f>
        <v>122</v>
      </c>
      <c r="B122" s="154" t="s">
        <v>13</v>
      </c>
      <c r="C122" s="203">
        <f>SUM(C116:C121)</f>
        <v>174361396</v>
      </c>
      <c r="D122" s="175"/>
      <c r="E122" s="130"/>
    </row>
    <row r="123" spans="1:5" s="24" customFormat="1" ht="6.75" customHeight="1" thickBot="1">
      <c r="A123" s="307">
        <f>ROW()</f>
        <v>123</v>
      </c>
    </row>
    <row r="124" spans="1:5" ht="15" customHeight="1">
      <c r="A124" s="307">
        <f>ROW()</f>
        <v>124</v>
      </c>
      <c r="B124" s="381" t="s">
        <v>183</v>
      </c>
      <c r="C124" s="382"/>
      <c r="D124" s="382"/>
      <c r="E124" s="383"/>
    </row>
    <row r="125" spans="1:5" s="24" customFormat="1" ht="6.75" customHeight="1">
      <c r="A125" s="307">
        <f>ROW()</f>
        <v>125</v>
      </c>
      <c r="B125" s="43"/>
      <c r="C125" s="32"/>
      <c r="D125" s="32"/>
      <c r="E125" s="44"/>
    </row>
    <row r="126" spans="1:5" ht="27" customHeight="1">
      <c r="A126" s="307">
        <f>ROW()</f>
        <v>126</v>
      </c>
      <c r="B126" s="58" t="s">
        <v>27</v>
      </c>
      <c r="C126" s="8" t="s">
        <v>21</v>
      </c>
      <c r="D126" s="266" t="s">
        <v>29</v>
      </c>
      <c r="E126" s="44"/>
    </row>
    <row r="127" spans="1:5">
      <c r="A127" s="307">
        <f>ROW()</f>
        <v>127</v>
      </c>
      <c r="B127" s="139" t="s">
        <v>2579</v>
      </c>
      <c r="C127" s="111">
        <v>707634391.17999995</v>
      </c>
      <c r="D127" s="325" t="s">
        <v>2589</v>
      </c>
      <c r="E127" s="44"/>
    </row>
    <row r="128" spans="1:5">
      <c r="A128" s="307">
        <f>ROW()</f>
        <v>128</v>
      </c>
      <c r="B128" s="139" t="s">
        <v>2584</v>
      </c>
      <c r="C128" s="111">
        <v>782508757</v>
      </c>
      <c r="D128" s="325" t="s">
        <v>2587</v>
      </c>
      <c r="E128" s="44"/>
    </row>
    <row r="129" spans="1:5">
      <c r="A129" s="307">
        <f>ROW()</f>
        <v>129</v>
      </c>
      <c r="B129" s="139" t="s">
        <v>2585</v>
      </c>
      <c r="C129" s="111">
        <v>26555336</v>
      </c>
      <c r="D129" s="325" t="s">
        <v>2587</v>
      </c>
      <c r="E129" s="44"/>
    </row>
    <row r="130" spans="1:5">
      <c r="A130" s="307">
        <f>ROW()</f>
        <v>130</v>
      </c>
      <c r="B130" s="139" t="s">
        <v>2586</v>
      </c>
      <c r="C130" s="111">
        <v>159969378.65000001</v>
      </c>
      <c r="D130" s="325" t="s">
        <v>2588</v>
      </c>
      <c r="E130" s="44"/>
    </row>
    <row r="131" spans="1:5">
      <c r="A131" s="307">
        <f>ROW()</f>
        <v>131</v>
      </c>
      <c r="B131" s="139"/>
      <c r="C131" s="111">
        <v>0</v>
      </c>
      <c r="D131" s="325"/>
      <c r="E131" s="44"/>
    </row>
    <row r="132" spans="1:5">
      <c r="A132" s="307">
        <f>ROW()</f>
        <v>132</v>
      </c>
      <c r="B132" s="139"/>
      <c r="C132" s="111">
        <v>0</v>
      </c>
      <c r="D132" s="325"/>
      <c r="E132" s="44"/>
    </row>
    <row r="133" spans="1:5" ht="15.75" thickBot="1">
      <c r="A133" s="307">
        <f>ROW()</f>
        <v>133</v>
      </c>
      <c r="B133" s="154" t="s">
        <v>13</v>
      </c>
      <c r="C133" s="203">
        <f>SUM(C127:C132)</f>
        <v>1676667862.8299999</v>
      </c>
      <c r="D133" s="129"/>
      <c r="E133" s="337"/>
    </row>
    <row r="134" spans="1:5" s="24" customFormat="1" ht="6.75" customHeight="1" thickBot="1">
      <c r="A134" s="307">
        <f>ROW()</f>
        <v>134</v>
      </c>
    </row>
    <row r="135" spans="1:5">
      <c r="A135" s="307">
        <f>ROW()</f>
        <v>135</v>
      </c>
      <c r="B135" s="390" t="s">
        <v>134</v>
      </c>
      <c r="C135" s="391"/>
      <c r="D135" s="391"/>
      <c r="E135" s="392"/>
    </row>
    <row r="136" spans="1:5" s="24" customFormat="1" ht="6.75" customHeight="1">
      <c r="A136" s="307">
        <f>ROW()</f>
        <v>136</v>
      </c>
      <c r="B136" s="43"/>
      <c r="C136" s="32"/>
      <c r="D136" s="32"/>
      <c r="E136" s="44"/>
    </row>
    <row r="137" spans="1:5" ht="30">
      <c r="A137" s="307">
        <f>ROW()</f>
        <v>137</v>
      </c>
      <c r="B137" s="54" t="s">
        <v>0</v>
      </c>
      <c r="C137" s="52" t="s">
        <v>184</v>
      </c>
      <c r="D137" s="52" t="s">
        <v>35</v>
      </c>
      <c r="E137" s="59" t="s">
        <v>37</v>
      </c>
    </row>
    <row r="138" spans="1:5" ht="14.25" customHeight="1">
      <c r="A138" s="307">
        <f>ROW()</f>
        <v>138</v>
      </c>
      <c r="B138" s="139" t="s">
        <v>2590</v>
      </c>
      <c r="C138" s="111">
        <v>323998080</v>
      </c>
      <c r="D138" s="343">
        <v>43831</v>
      </c>
      <c r="E138" s="323" t="s">
        <v>2591</v>
      </c>
    </row>
    <row r="139" spans="1:5">
      <c r="A139" s="307">
        <f>ROW()</f>
        <v>139</v>
      </c>
      <c r="B139" s="139"/>
      <c r="C139" s="111">
        <v>0</v>
      </c>
      <c r="D139" s="325"/>
      <c r="E139" s="323"/>
    </row>
    <row r="140" spans="1:5">
      <c r="A140" s="307">
        <f>ROW()</f>
        <v>140</v>
      </c>
      <c r="B140" s="139"/>
      <c r="C140" s="111">
        <v>0</v>
      </c>
      <c r="D140" s="325"/>
      <c r="E140" s="323"/>
    </row>
    <row r="141" spans="1:5">
      <c r="A141" s="307">
        <f>ROW()</f>
        <v>141</v>
      </c>
      <c r="B141" s="139"/>
      <c r="C141" s="111">
        <v>0</v>
      </c>
      <c r="D141" s="325"/>
      <c r="E141" s="323"/>
    </row>
    <row r="142" spans="1:5">
      <c r="A142" s="307">
        <f>ROW()</f>
        <v>142</v>
      </c>
      <c r="B142" s="139"/>
      <c r="C142" s="111">
        <v>0</v>
      </c>
      <c r="D142" s="325"/>
      <c r="E142" s="323"/>
    </row>
    <row r="143" spans="1:5" ht="15.75" thickBot="1">
      <c r="A143" s="307">
        <f>ROW()</f>
        <v>143</v>
      </c>
      <c r="B143" s="154" t="s">
        <v>13</v>
      </c>
      <c r="C143" s="159">
        <f>SUM(C138:C142)</f>
        <v>323998080</v>
      </c>
      <c r="D143" s="175"/>
      <c r="E143" s="130"/>
    </row>
    <row r="144" spans="1:5" s="24" customFormat="1" ht="6.75" customHeight="1" thickBot="1">
      <c r="A144" s="307">
        <f>ROW()</f>
        <v>144</v>
      </c>
    </row>
    <row r="145" spans="1:5">
      <c r="A145" s="307">
        <f>ROW()</f>
        <v>145</v>
      </c>
      <c r="B145" s="393" t="s">
        <v>135</v>
      </c>
      <c r="C145" s="394"/>
      <c r="D145" s="394"/>
      <c r="E145" s="395"/>
    </row>
    <row r="146" spans="1:5" s="24" customFormat="1" ht="6.75" customHeight="1">
      <c r="A146" s="307">
        <f>ROW()</f>
        <v>146</v>
      </c>
      <c r="B146" s="43"/>
      <c r="C146" s="32"/>
      <c r="D146" s="32"/>
      <c r="E146" s="44"/>
    </row>
    <row r="147" spans="1:5">
      <c r="A147" s="307">
        <f>ROW()</f>
        <v>147</v>
      </c>
      <c r="B147" s="54" t="s">
        <v>0</v>
      </c>
      <c r="C147" s="52" t="s">
        <v>184</v>
      </c>
      <c r="D147" s="141" t="s">
        <v>36</v>
      </c>
      <c r="E147" s="60" t="s">
        <v>18</v>
      </c>
    </row>
    <row r="148" spans="1:5">
      <c r="A148" s="307">
        <f>ROW()</f>
        <v>148</v>
      </c>
      <c r="B148" s="139" t="s">
        <v>2600</v>
      </c>
      <c r="C148" s="111">
        <v>29544808</v>
      </c>
      <c r="D148" s="140" t="s">
        <v>2599</v>
      </c>
      <c r="E148" s="323" t="s">
        <v>2601</v>
      </c>
    </row>
    <row r="149" spans="1:5">
      <c r="A149" s="307">
        <f>ROW()</f>
        <v>149</v>
      </c>
      <c r="B149" s="139"/>
      <c r="C149" s="111">
        <v>0</v>
      </c>
      <c r="D149" s="140"/>
      <c r="E149" s="323"/>
    </row>
    <row r="150" spans="1:5">
      <c r="A150" s="307">
        <f>ROW()</f>
        <v>150</v>
      </c>
      <c r="B150" s="139"/>
      <c r="C150" s="111">
        <v>0</v>
      </c>
      <c r="D150" s="140"/>
      <c r="E150" s="323"/>
    </row>
    <row r="151" spans="1:5">
      <c r="A151" s="307">
        <f>ROW()</f>
        <v>151</v>
      </c>
      <c r="B151" s="139"/>
      <c r="C151" s="111">
        <v>0</v>
      </c>
      <c r="D151" s="140"/>
      <c r="E151" s="323"/>
    </row>
    <row r="152" spans="1:5">
      <c r="A152" s="307">
        <f>ROW()</f>
        <v>152</v>
      </c>
      <c r="B152" s="139"/>
      <c r="C152" s="111">
        <v>0</v>
      </c>
      <c r="D152" s="140"/>
      <c r="E152" s="323"/>
    </row>
    <row r="153" spans="1:5">
      <c r="A153" s="307">
        <f>ROW()</f>
        <v>153</v>
      </c>
      <c r="B153" s="139"/>
      <c r="C153" s="111">
        <v>0</v>
      </c>
      <c r="D153" s="138"/>
      <c r="E153" s="323"/>
    </row>
    <row r="154" spans="1:5" ht="15.75" thickBot="1">
      <c r="A154" s="307">
        <f>ROW()</f>
        <v>154</v>
      </c>
      <c r="B154" s="154" t="s">
        <v>13</v>
      </c>
      <c r="C154" s="203">
        <f>SUM(C148:C153)</f>
        <v>29544808</v>
      </c>
      <c r="D154" s="129"/>
      <c r="E154" s="2"/>
    </row>
    <row r="155" spans="1:5" s="24" customFormat="1" ht="6.75" customHeight="1">
      <c r="A155" s="307">
        <f>ROW()</f>
        <v>155</v>
      </c>
    </row>
    <row r="156" spans="1:5">
      <c r="A156" s="307">
        <f>ROW()</f>
        <v>156</v>
      </c>
      <c r="B156" s="5"/>
      <c r="C156" s="5"/>
    </row>
    <row r="157" spans="1:5">
      <c r="A157" s="307">
        <f>ROW()</f>
        <v>157</v>
      </c>
      <c r="B157" s="387" t="s">
        <v>185</v>
      </c>
      <c r="C157" s="388"/>
      <c r="D157" s="388"/>
      <c r="E157" s="389"/>
    </row>
    <row r="158" spans="1:5" s="24" customFormat="1" ht="6.75" customHeight="1">
      <c r="A158" s="307">
        <f>ROW()</f>
        <v>158</v>
      </c>
    </row>
    <row r="159" spans="1:5">
      <c r="A159" s="307">
        <f>ROW()</f>
        <v>159</v>
      </c>
      <c r="B159" s="52"/>
      <c r="C159" s="52" t="s">
        <v>452</v>
      </c>
      <c r="D159" s="52" t="s">
        <v>184</v>
      </c>
      <c r="E159" s="141" t="s">
        <v>18</v>
      </c>
    </row>
    <row r="160" spans="1:5" ht="52.5" customHeight="1">
      <c r="A160" s="307">
        <f>ROW()</f>
        <v>160</v>
      </c>
      <c r="B160" s="16" t="s">
        <v>43</v>
      </c>
      <c r="C160" s="17" t="s">
        <v>45</v>
      </c>
      <c r="D160" s="326">
        <v>0</v>
      </c>
      <c r="E160" s="327" t="s">
        <v>2592</v>
      </c>
    </row>
    <row r="161" spans="1:5" ht="39" customHeight="1">
      <c r="A161" s="307">
        <f>ROW()</f>
        <v>161</v>
      </c>
      <c r="B161" s="4" t="s">
        <v>186</v>
      </c>
      <c r="C161" s="178" t="s">
        <v>14</v>
      </c>
      <c r="D161" s="326">
        <v>0</v>
      </c>
      <c r="E161" s="344">
        <v>0.03</v>
      </c>
    </row>
    <row r="162" spans="1:5" ht="64.5" customHeight="1">
      <c r="A162" s="307">
        <f>ROW()</f>
        <v>162</v>
      </c>
      <c r="B162" s="15" t="s">
        <v>44</v>
      </c>
      <c r="C162" s="17" t="s">
        <v>45</v>
      </c>
      <c r="D162" s="326">
        <v>0</v>
      </c>
      <c r="E162" s="327" t="s">
        <v>2593</v>
      </c>
    </row>
    <row r="163" spans="1:5" ht="45" customHeight="1">
      <c r="A163" s="307">
        <f>ROW()</f>
        <v>163</v>
      </c>
      <c r="B163" s="15" t="s">
        <v>187</v>
      </c>
      <c r="C163" s="17" t="s">
        <v>45</v>
      </c>
      <c r="D163" s="326">
        <v>0</v>
      </c>
      <c r="E163" s="271" t="s">
        <v>2593</v>
      </c>
    </row>
    <row r="164" spans="1:5" ht="15.75" thickBot="1">
      <c r="A164" s="307">
        <f>ROW()</f>
        <v>164</v>
      </c>
      <c r="B164" s="154" t="s">
        <v>13</v>
      </c>
      <c r="C164" s="129"/>
      <c r="D164" s="203">
        <f>SUM(D160:D163)</f>
        <v>0</v>
      </c>
      <c r="E164" s="23"/>
    </row>
    <row r="165" spans="1:5"/>
    <row r="166" spans="1:5" hidden="1"/>
    <row r="167" spans="1:5" hidden="1"/>
    <row r="168" spans="1:5" hidden="1"/>
    <row r="169" spans="1:5" hidden="1"/>
    <row r="170" spans="1:5" hidden="1"/>
    <row r="171" spans="1:5" hidden="1"/>
    <row r="172" spans="1:5" hidden="1"/>
    <row r="173" spans="1:5" hidden="1"/>
    <row r="174" spans="1:5" hidden="1"/>
    <row r="175" spans="1:5" hidden="1"/>
    <row r="176" spans="1:5" hidden="1"/>
    <row r="177" s="1" customFormat="1" hidden="1"/>
    <row r="178" s="1" customFormat="1" hidden="1"/>
    <row r="179" s="1" customFormat="1" hidden="1"/>
  </sheetData>
  <sheetProtection algorithmName="SHA-512" hashValue="PX6WnOVaMGuwoyjkHVZP5maAI+FVm1BC9MNn0DNGRdfY7UmMUdndOk1wnM0sCBLx/oTR0aeEHkgZFIeIMM4NMA==" saltValue="EHnrHju49EgMiJilcId2Mw==" spinCount="100000" sheet="1" objects="1" scenarios="1"/>
  <mergeCells count="18">
    <mergeCell ref="B6:F6"/>
    <mergeCell ref="E7:F7"/>
    <mergeCell ref="B17:F17"/>
    <mergeCell ref="B2:F2"/>
    <mergeCell ref="B4:F4"/>
    <mergeCell ref="B28:E28"/>
    <mergeCell ref="B53:E53"/>
    <mergeCell ref="B40:E40"/>
    <mergeCell ref="B102:E102"/>
    <mergeCell ref="B157:E157"/>
    <mergeCell ref="B135:E135"/>
    <mergeCell ref="B145:E145"/>
    <mergeCell ref="B65:E65"/>
    <mergeCell ref="B67:D67"/>
    <mergeCell ref="B79:D79"/>
    <mergeCell ref="B90:D90"/>
    <mergeCell ref="B113:E113"/>
    <mergeCell ref="B124:E124"/>
  </mergeCells>
  <printOptions horizontalCentered="1"/>
  <pageMargins left="0.31496062992125984" right="0.31496062992125984" top="0.15748031496062992" bottom="0.74803149606299213" header="0.11811023622047245" footer="0.31496062992125984"/>
  <pageSetup scale="69" orientation="portrait" r:id="rId1"/>
  <headerFooter>
    <oddFooter>&amp;R&amp;P  de  &amp;N</oddFooter>
  </headerFooter>
  <ignoredErrors>
    <ignoredError sqref="D50 D25:E25 D14:E1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WVO93"/>
  <sheetViews>
    <sheetView showGridLines="0" topLeftCell="A58" workbookViewId="0">
      <selection activeCell="B72" sqref="B72:F84"/>
    </sheetView>
  </sheetViews>
  <sheetFormatPr baseColWidth="10" defaultColWidth="0" defaultRowHeight="15" zeroHeight="1"/>
  <cols>
    <col min="1" max="1" width="2.140625" style="304" customWidth="1"/>
    <col min="2" max="2" width="35.7109375" style="1" bestFit="1" customWidth="1"/>
    <col min="3" max="3" width="16" style="1" customWidth="1"/>
    <col min="4" max="4" width="16.140625" style="1" customWidth="1"/>
    <col min="5" max="5" width="15.85546875" style="1" customWidth="1"/>
    <col min="6" max="6" width="17" style="1" bestFit="1" customWidth="1"/>
    <col min="7" max="7" width="1.7109375" style="1" customWidth="1"/>
    <col min="8" max="8" width="11.42578125" style="1" hidden="1"/>
    <col min="9" max="9" width="15.42578125" style="1" hidden="1"/>
    <col min="10" max="10" width="11.42578125" style="1" hidden="1"/>
    <col min="11" max="11" width="16" style="1" hidden="1"/>
    <col min="12" max="12" width="11.42578125" style="1" hidden="1"/>
    <col min="13" max="13" width="14.7109375" style="1" hidden="1"/>
    <col min="14" max="15" width="11.42578125" style="1" hidden="1"/>
    <col min="16" max="16" width="14.140625" style="1" hidden="1"/>
    <col min="17" max="262" width="11.42578125" style="1" hidden="1"/>
    <col min="263" max="263" width="15" style="1" hidden="1"/>
    <col min="264" max="518" width="11.42578125" style="1" hidden="1"/>
    <col min="519" max="519" width="15" style="1" hidden="1"/>
    <col min="520" max="774" width="11.42578125" style="1" hidden="1"/>
    <col min="775" max="775" width="15" style="1" hidden="1"/>
    <col min="776" max="1030" width="11.42578125" style="1" hidden="1"/>
    <col min="1031" max="1031" width="15" style="1" hidden="1"/>
    <col min="1032" max="1286" width="11.42578125" style="1" hidden="1"/>
    <col min="1287" max="1287" width="15" style="1" hidden="1"/>
    <col min="1288" max="1542" width="11.42578125" style="1" hidden="1"/>
    <col min="1543" max="1543" width="15" style="1" hidden="1"/>
    <col min="1544" max="1798" width="11.42578125" style="1" hidden="1"/>
    <col min="1799" max="1799" width="15" style="1" hidden="1"/>
    <col min="1800" max="2054" width="11.42578125" style="1" hidden="1"/>
    <col min="2055" max="2055" width="15" style="1" hidden="1"/>
    <col min="2056" max="2310" width="11.42578125" style="1" hidden="1"/>
    <col min="2311" max="2311" width="15" style="1" hidden="1"/>
    <col min="2312" max="2566" width="11.42578125" style="1" hidden="1"/>
    <col min="2567" max="2567" width="15" style="1" hidden="1"/>
    <col min="2568" max="2822" width="11.42578125" style="1" hidden="1"/>
    <col min="2823" max="2823" width="15" style="1" hidden="1"/>
    <col min="2824" max="3078" width="11.42578125" style="1" hidden="1"/>
    <col min="3079" max="3079" width="15" style="1" hidden="1"/>
    <col min="3080" max="3334" width="11.42578125" style="1" hidden="1"/>
    <col min="3335" max="3335" width="15" style="1" hidden="1"/>
    <col min="3336" max="3590" width="11.42578125" style="1" hidden="1"/>
    <col min="3591" max="3591" width="15" style="1" hidden="1"/>
    <col min="3592" max="3846" width="11.42578125" style="1" hidden="1"/>
    <col min="3847" max="3847" width="15" style="1" hidden="1"/>
    <col min="3848" max="4102" width="11.42578125" style="1" hidden="1"/>
    <col min="4103" max="4103" width="15" style="1" hidden="1"/>
    <col min="4104" max="4358" width="11.42578125" style="1" hidden="1"/>
    <col min="4359" max="4359" width="15" style="1" hidden="1"/>
    <col min="4360" max="4614" width="11.42578125" style="1" hidden="1"/>
    <col min="4615" max="4615" width="15" style="1" hidden="1"/>
    <col min="4616" max="4870" width="11.42578125" style="1" hidden="1"/>
    <col min="4871" max="4871" width="15" style="1" hidden="1"/>
    <col min="4872" max="5126" width="11.42578125" style="1" hidden="1"/>
    <col min="5127" max="5127" width="15" style="1" hidden="1"/>
    <col min="5128" max="5382" width="11.42578125" style="1" hidden="1"/>
    <col min="5383" max="5383" width="15" style="1" hidden="1"/>
    <col min="5384" max="5638" width="11.42578125" style="1" hidden="1"/>
    <col min="5639" max="5639" width="15" style="1" hidden="1"/>
    <col min="5640" max="5894" width="11.42578125" style="1" hidden="1"/>
    <col min="5895" max="5895" width="15" style="1" hidden="1"/>
    <col min="5896" max="6150" width="11.42578125" style="1" hidden="1"/>
    <col min="6151" max="6151" width="15" style="1" hidden="1"/>
    <col min="6152" max="6406" width="11.42578125" style="1" hidden="1"/>
    <col min="6407" max="6407" width="15" style="1" hidden="1"/>
    <col min="6408" max="6662" width="11.42578125" style="1" hidden="1"/>
    <col min="6663" max="6663" width="15" style="1" hidden="1"/>
    <col min="6664" max="6918" width="11.42578125" style="1" hidden="1"/>
    <col min="6919" max="6919" width="15" style="1" hidden="1"/>
    <col min="6920" max="7174" width="11.42578125" style="1" hidden="1"/>
    <col min="7175" max="7175" width="15" style="1" hidden="1"/>
    <col min="7176" max="7430" width="11.42578125" style="1" hidden="1"/>
    <col min="7431" max="7431" width="15" style="1" hidden="1"/>
    <col min="7432" max="7686" width="11.42578125" style="1" hidden="1"/>
    <col min="7687" max="7687" width="15" style="1" hidden="1"/>
    <col min="7688" max="7942" width="11.42578125" style="1" hidden="1"/>
    <col min="7943" max="7943" width="15" style="1" hidden="1"/>
    <col min="7944" max="8198" width="11.42578125" style="1" hidden="1"/>
    <col min="8199" max="8199" width="15" style="1" hidden="1"/>
    <col min="8200" max="8454" width="11.42578125" style="1" hidden="1"/>
    <col min="8455" max="8455" width="15" style="1" hidden="1"/>
    <col min="8456" max="8710" width="11.42578125" style="1" hidden="1"/>
    <col min="8711" max="8711" width="15" style="1" hidden="1"/>
    <col min="8712" max="8966" width="11.42578125" style="1" hidden="1"/>
    <col min="8967" max="8967" width="15" style="1" hidden="1"/>
    <col min="8968" max="9222" width="11.42578125" style="1" hidden="1"/>
    <col min="9223" max="9223" width="15" style="1" hidden="1"/>
    <col min="9224" max="9478" width="11.42578125" style="1" hidden="1"/>
    <col min="9479" max="9479" width="15" style="1" hidden="1"/>
    <col min="9480" max="9734" width="11.42578125" style="1" hidden="1"/>
    <col min="9735" max="9735" width="15" style="1" hidden="1"/>
    <col min="9736" max="9990" width="11.42578125" style="1" hidden="1"/>
    <col min="9991" max="9991" width="15" style="1" hidden="1"/>
    <col min="9992" max="10246" width="11.42578125" style="1" hidden="1"/>
    <col min="10247" max="10247" width="15" style="1" hidden="1"/>
    <col min="10248" max="10502" width="11.42578125" style="1" hidden="1"/>
    <col min="10503" max="10503" width="15" style="1" hidden="1"/>
    <col min="10504" max="10758" width="11.42578125" style="1" hidden="1"/>
    <col min="10759" max="10759" width="15" style="1" hidden="1"/>
    <col min="10760" max="11014" width="11.42578125" style="1" hidden="1"/>
    <col min="11015" max="11015" width="15" style="1" hidden="1"/>
    <col min="11016" max="11270" width="11.42578125" style="1" hidden="1"/>
    <col min="11271" max="11271" width="15" style="1" hidden="1"/>
    <col min="11272" max="11526" width="11.42578125" style="1" hidden="1"/>
    <col min="11527" max="11527" width="15" style="1" hidden="1"/>
    <col min="11528" max="11782" width="11.42578125" style="1" hidden="1"/>
    <col min="11783" max="11783" width="15" style="1" hidden="1"/>
    <col min="11784" max="12038" width="11.42578125" style="1" hidden="1"/>
    <col min="12039" max="12039" width="15" style="1" hidden="1"/>
    <col min="12040" max="12294" width="11.42578125" style="1" hidden="1"/>
    <col min="12295" max="12295" width="15" style="1" hidden="1"/>
    <col min="12296" max="12550" width="11.42578125" style="1" hidden="1"/>
    <col min="12551" max="12551" width="15" style="1" hidden="1"/>
    <col min="12552" max="12806" width="11.42578125" style="1" hidden="1"/>
    <col min="12807" max="12807" width="15" style="1" hidden="1"/>
    <col min="12808" max="13062" width="11.42578125" style="1" hidden="1"/>
    <col min="13063" max="13063" width="15" style="1" hidden="1"/>
    <col min="13064" max="13318" width="11.42578125" style="1" hidden="1"/>
    <col min="13319" max="13319" width="15" style="1" hidden="1"/>
    <col min="13320" max="13574" width="11.42578125" style="1" hidden="1"/>
    <col min="13575" max="13575" width="15" style="1" hidden="1"/>
    <col min="13576" max="13830" width="11.42578125" style="1" hidden="1"/>
    <col min="13831" max="13831" width="15" style="1" hidden="1"/>
    <col min="13832" max="14086" width="11.42578125" style="1" hidden="1"/>
    <col min="14087" max="14087" width="15" style="1" hidden="1"/>
    <col min="14088" max="14342" width="11.42578125" style="1" hidden="1"/>
    <col min="14343" max="14343" width="15" style="1" hidden="1"/>
    <col min="14344" max="14598" width="11.42578125" style="1" hidden="1"/>
    <col min="14599" max="14599" width="15" style="1" hidden="1"/>
    <col min="14600" max="14854" width="11.42578125" style="1" hidden="1"/>
    <col min="14855" max="14855" width="15" style="1" hidden="1"/>
    <col min="14856" max="15110" width="11.42578125" style="1" hidden="1"/>
    <col min="15111" max="15111" width="15" style="1" hidden="1"/>
    <col min="15112" max="15366" width="11.42578125" style="1" hidden="1"/>
    <col min="15367" max="15367" width="15" style="1" hidden="1"/>
    <col min="15368" max="15622" width="11.42578125" style="1" hidden="1"/>
    <col min="15623" max="15623" width="15" style="1" hidden="1"/>
    <col min="15624" max="15878" width="11.42578125" style="1" hidden="1"/>
    <col min="15879" max="15879" width="15" style="1" hidden="1"/>
    <col min="15880" max="16134" width="11.42578125" style="1" hidden="1"/>
    <col min="16135" max="16135" width="15" style="1" hidden="1"/>
    <col min="16136" max="16384" width="11.42578125" style="1" hidden="1"/>
  </cols>
  <sheetData>
    <row r="1" spans="1:6" s="318" customFormat="1" ht="11.25" customHeight="1">
      <c r="A1" s="304"/>
      <c r="B1" s="307">
        <f>COLUMN()</f>
        <v>2</v>
      </c>
      <c r="C1" s="307">
        <f>COLUMN()</f>
        <v>3</v>
      </c>
      <c r="D1" s="307">
        <f>COLUMN()</f>
        <v>4</v>
      </c>
      <c r="E1" s="307">
        <f>COLUMN()</f>
        <v>5</v>
      </c>
      <c r="F1" s="307">
        <f>COLUMN()</f>
        <v>6</v>
      </c>
    </row>
    <row r="2" spans="1:6" ht="31.7" customHeight="1">
      <c r="A2" s="303"/>
      <c r="B2" s="407" t="s">
        <v>41</v>
      </c>
      <c r="C2" s="407"/>
      <c r="D2" s="407"/>
      <c r="E2" s="407"/>
      <c r="F2" s="407"/>
    </row>
    <row r="3" spans="1:6" s="24" customFormat="1" ht="6.75" customHeight="1">
      <c r="A3" s="304"/>
    </row>
    <row r="4" spans="1:6">
      <c r="A4" s="303"/>
      <c r="B4" s="366" t="str">
        <f>"NOMBRE INSTITUCIÓN DE EDUCACIÓN SUPERIOR:"&amp;" "&amp;UPPER('0.Datos Contacto'!C5)</f>
        <v xml:space="preserve">NOMBRE INSTITUCIÓN DE EDUCACIÓN SUPERIOR: INSTITUTO DE EDUCACIÓN TÉCNICA PROFESIONAL DE ROLDANILLO </v>
      </c>
      <c r="C4" s="367"/>
      <c r="D4" s="367"/>
      <c r="E4" s="367"/>
      <c r="F4" s="368"/>
    </row>
    <row r="5" spans="1:6" s="24" customFormat="1" ht="6.75" customHeight="1">
      <c r="A5" s="304"/>
    </row>
    <row r="6" spans="1:6">
      <c r="B6" s="194" t="s">
        <v>136</v>
      </c>
      <c r="C6" s="195"/>
      <c r="D6" s="195"/>
      <c r="E6" s="195"/>
      <c r="F6" s="196"/>
    </row>
    <row r="7" spans="1:6" s="24" customFormat="1" ht="6.75" customHeight="1">
      <c r="A7" s="304"/>
    </row>
    <row r="8" spans="1:6" ht="36">
      <c r="A8" s="304">
        <f>ROW()</f>
        <v>8</v>
      </c>
      <c r="B8" s="197" t="s">
        <v>40</v>
      </c>
      <c r="C8" s="61" t="s">
        <v>453</v>
      </c>
      <c r="D8" s="61" t="s">
        <v>454</v>
      </c>
      <c r="E8" s="61" t="s">
        <v>455</v>
      </c>
      <c r="F8" s="61" t="s">
        <v>456</v>
      </c>
    </row>
    <row r="9" spans="1:6">
      <c r="A9" s="304">
        <f>ROW()</f>
        <v>9</v>
      </c>
      <c r="B9" s="14" t="s">
        <v>5</v>
      </c>
      <c r="C9" s="134">
        <v>23</v>
      </c>
      <c r="D9" s="134">
        <v>23</v>
      </c>
      <c r="E9" s="134">
        <v>23</v>
      </c>
      <c r="F9" s="134">
        <v>23</v>
      </c>
    </row>
    <row r="10" spans="1:6">
      <c r="A10" s="304">
        <f>ROW()</f>
        <v>10</v>
      </c>
      <c r="B10" s="14" t="s">
        <v>6</v>
      </c>
      <c r="C10" s="134">
        <v>37</v>
      </c>
      <c r="D10" s="134">
        <v>37</v>
      </c>
      <c r="E10" s="134">
        <v>36</v>
      </c>
      <c r="F10" s="134">
        <v>36</v>
      </c>
    </row>
    <row r="11" spans="1:6">
      <c r="A11" s="304">
        <f>ROW()</f>
        <v>11</v>
      </c>
      <c r="B11" s="14" t="s">
        <v>7</v>
      </c>
      <c r="C11" s="134">
        <v>171</v>
      </c>
      <c r="D11" s="134">
        <v>171</v>
      </c>
      <c r="E11" s="134">
        <v>176</v>
      </c>
      <c r="F11" s="134">
        <v>176</v>
      </c>
    </row>
    <row r="12" spans="1:6">
      <c r="A12" s="304">
        <f>ROW()</f>
        <v>12</v>
      </c>
      <c r="B12" s="83" t="s">
        <v>19</v>
      </c>
      <c r="C12" s="317">
        <f>SUM(C9:C11)</f>
        <v>231</v>
      </c>
      <c r="D12" s="317">
        <f t="shared" ref="D12:F12" si="0">SUM(D9:D11)</f>
        <v>231</v>
      </c>
      <c r="E12" s="317">
        <f t="shared" si="0"/>
        <v>235</v>
      </c>
      <c r="F12" s="317">
        <f t="shared" si="0"/>
        <v>235</v>
      </c>
    </row>
    <row r="13" spans="1:6">
      <c r="A13" s="304">
        <f>ROW()</f>
        <v>13</v>
      </c>
      <c r="B13" s="9"/>
      <c r="C13" s="10"/>
      <c r="D13" s="10"/>
      <c r="E13" s="10"/>
      <c r="F13" s="10"/>
    </row>
    <row r="14" spans="1:6">
      <c r="A14" s="304">
        <f>ROW()</f>
        <v>14</v>
      </c>
      <c r="B14" s="194" t="s">
        <v>137</v>
      </c>
      <c r="C14" s="195"/>
      <c r="D14" s="195"/>
      <c r="E14" s="195"/>
      <c r="F14" s="196"/>
    </row>
    <row r="15" spans="1:6" s="24" customFormat="1" ht="6.75" customHeight="1">
      <c r="A15" s="304">
        <f>ROW()</f>
        <v>15</v>
      </c>
    </row>
    <row r="16" spans="1:6" ht="36">
      <c r="A16" s="304">
        <f>ROW()</f>
        <v>16</v>
      </c>
      <c r="B16" s="199" t="s">
        <v>39</v>
      </c>
      <c r="C16" s="267" t="s">
        <v>453</v>
      </c>
      <c r="D16" s="267" t="s">
        <v>454</v>
      </c>
      <c r="E16" s="267" t="s">
        <v>455</v>
      </c>
      <c r="F16" s="267" t="s">
        <v>456</v>
      </c>
    </row>
    <row r="17" spans="1:7">
      <c r="A17" s="304">
        <f>ROW()</f>
        <v>17</v>
      </c>
      <c r="B17" s="13" t="s">
        <v>8</v>
      </c>
      <c r="C17" s="135">
        <v>2</v>
      </c>
      <c r="D17" s="134">
        <v>2</v>
      </c>
      <c r="E17" s="134">
        <v>2</v>
      </c>
      <c r="F17" s="134">
        <v>2</v>
      </c>
    </row>
    <row r="18" spans="1:7">
      <c r="A18" s="304">
        <f>ROW()</f>
        <v>18</v>
      </c>
      <c r="B18" s="13" t="s">
        <v>123</v>
      </c>
      <c r="C18" s="135">
        <v>0</v>
      </c>
      <c r="D18" s="134">
        <v>0</v>
      </c>
      <c r="E18" s="134">
        <v>0</v>
      </c>
      <c r="F18" s="134">
        <v>0</v>
      </c>
    </row>
    <row r="19" spans="1:7">
      <c r="A19" s="304">
        <f>ROW()</f>
        <v>19</v>
      </c>
      <c r="B19" s="13" t="s">
        <v>124</v>
      </c>
      <c r="C19" s="135">
        <v>6</v>
      </c>
      <c r="D19" s="134">
        <v>6</v>
      </c>
      <c r="E19" s="134">
        <v>6</v>
      </c>
      <c r="F19" s="134">
        <v>6</v>
      </c>
    </row>
    <row r="20" spans="1:7">
      <c r="A20" s="304">
        <f>ROW()</f>
        <v>20</v>
      </c>
      <c r="B20" s="13" t="s">
        <v>125</v>
      </c>
      <c r="C20" s="146">
        <v>3</v>
      </c>
      <c r="D20" s="147">
        <v>3</v>
      </c>
      <c r="E20" s="147">
        <v>3</v>
      </c>
      <c r="F20" s="147">
        <v>3</v>
      </c>
    </row>
    <row r="21" spans="1:7">
      <c r="A21" s="304">
        <f>ROW()</f>
        <v>21</v>
      </c>
      <c r="B21" s="13" t="s">
        <v>126</v>
      </c>
      <c r="C21" s="146">
        <v>14</v>
      </c>
      <c r="D21" s="147">
        <v>14</v>
      </c>
      <c r="E21" s="147">
        <v>14</v>
      </c>
      <c r="F21" s="147">
        <v>14</v>
      </c>
    </row>
    <row r="22" spans="1:7">
      <c r="A22" s="304">
        <f>ROW()</f>
        <v>22</v>
      </c>
      <c r="B22" s="145" t="s">
        <v>201</v>
      </c>
      <c r="C22" s="146">
        <v>0</v>
      </c>
      <c r="D22" s="147">
        <v>0</v>
      </c>
      <c r="E22" s="147">
        <v>0</v>
      </c>
      <c r="F22" s="147">
        <v>0</v>
      </c>
    </row>
    <row r="23" spans="1:7">
      <c r="A23" s="304">
        <f>ROW()</f>
        <v>23</v>
      </c>
      <c r="B23" s="83" t="s">
        <v>19</v>
      </c>
      <c r="C23" s="315">
        <f>SUM(C17:C22)</f>
        <v>25</v>
      </c>
      <c r="D23" s="315">
        <f t="shared" ref="D23:F23" si="1">SUM(D17:D22)</f>
        <v>25</v>
      </c>
      <c r="E23" s="315">
        <f t="shared" si="1"/>
        <v>25</v>
      </c>
      <c r="F23" s="315">
        <f t="shared" si="1"/>
        <v>25</v>
      </c>
    </row>
    <row r="24" spans="1:7" s="18" customFormat="1">
      <c r="A24" s="304">
        <f>ROW()</f>
        <v>24</v>
      </c>
      <c r="B24" s="19"/>
      <c r="C24" s="19"/>
      <c r="D24" s="19"/>
      <c r="E24" s="19"/>
      <c r="F24" s="19"/>
      <c r="G24" s="19"/>
    </row>
    <row r="25" spans="1:7">
      <c r="A25" s="304">
        <f>ROW()</f>
        <v>25</v>
      </c>
      <c r="B25" s="194" t="s">
        <v>138</v>
      </c>
      <c r="C25" s="195"/>
      <c r="D25" s="195"/>
      <c r="E25" s="195"/>
      <c r="F25" s="196"/>
    </row>
    <row r="26" spans="1:7" s="24" customFormat="1" ht="6.75" customHeight="1">
      <c r="A26" s="304">
        <f>ROW()</f>
        <v>26</v>
      </c>
    </row>
    <row r="27" spans="1:7" s="18" customFormat="1" ht="13.7" customHeight="1">
      <c r="A27" s="304">
        <f>ROW()</f>
        <v>27</v>
      </c>
      <c r="B27" s="199" t="s">
        <v>39</v>
      </c>
      <c r="C27" s="61" t="s">
        <v>464</v>
      </c>
      <c r="D27" s="61" t="s">
        <v>465</v>
      </c>
    </row>
    <row r="28" spans="1:7" s="18" customFormat="1">
      <c r="A28" s="304">
        <f>ROW()</f>
        <v>28</v>
      </c>
      <c r="B28" s="13" t="s">
        <v>8</v>
      </c>
      <c r="C28" s="146">
        <v>0</v>
      </c>
      <c r="D28" s="147">
        <v>0</v>
      </c>
    </row>
    <row r="29" spans="1:7" s="18" customFormat="1">
      <c r="A29" s="304">
        <f>ROW()</f>
        <v>29</v>
      </c>
      <c r="B29" s="13" t="s">
        <v>123</v>
      </c>
      <c r="C29" s="146">
        <v>0</v>
      </c>
      <c r="D29" s="147">
        <v>0</v>
      </c>
    </row>
    <row r="30" spans="1:7" s="18" customFormat="1">
      <c r="A30" s="304">
        <f>ROW()</f>
        <v>30</v>
      </c>
      <c r="B30" s="13" t="s">
        <v>124</v>
      </c>
      <c r="C30" s="146">
        <v>4</v>
      </c>
      <c r="D30" s="147">
        <v>4</v>
      </c>
    </row>
    <row r="31" spans="1:7" s="18" customFormat="1">
      <c r="A31" s="304">
        <f>ROW()</f>
        <v>31</v>
      </c>
      <c r="B31" s="13" t="s">
        <v>125</v>
      </c>
      <c r="C31" s="146">
        <v>0</v>
      </c>
      <c r="D31" s="147">
        <v>0</v>
      </c>
    </row>
    <row r="32" spans="1:7">
      <c r="A32" s="304">
        <f>ROW()</f>
        <v>32</v>
      </c>
      <c r="B32" s="13" t="s">
        <v>126</v>
      </c>
      <c r="C32" s="146">
        <v>52</v>
      </c>
      <c r="D32" s="147">
        <v>53</v>
      </c>
      <c r="E32" s="18"/>
      <c r="F32" s="18"/>
      <c r="G32" s="18"/>
    </row>
    <row r="33" spans="1:7">
      <c r="A33" s="304">
        <f>ROW()</f>
        <v>33</v>
      </c>
      <c r="B33" s="145" t="s">
        <v>201</v>
      </c>
      <c r="C33" s="146">
        <v>0</v>
      </c>
      <c r="D33" s="147">
        <v>0</v>
      </c>
      <c r="E33" s="18"/>
      <c r="F33" s="18"/>
      <c r="G33" s="18"/>
    </row>
    <row r="34" spans="1:7">
      <c r="A34" s="304">
        <f>ROW()</f>
        <v>34</v>
      </c>
      <c r="B34" s="83" t="s">
        <v>19</v>
      </c>
      <c r="C34" s="315">
        <f>SUM(C28:C33)</f>
        <v>56</v>
      </c>
      <c r="D34" s="315">
        <f>SUM(D28:D33)</f>
        <v>57</v>
      </c>
      <c r="E34" s="18"/>
      <c r="F34" s="18"/>
      <c r="G34" s="18"/>
    </row>
    <row r="35" spans="1:7">
      <c r="A35" s="304">
        <f>ROW()</f>
        <v>35</v>
      </c>
      <c r="B35" s="143"/>
      <c r="C35" s="144"/>
      <c r="D35" s="142"/>
      <c r="E35" s="18"/>
      <c r="F35" s="18"/>
      <c r="G35" s="18"/>
    </row>
    <row r="36" spans="1:7">
      <c r="A36" s="304">
        <f>ROW()</f>
        <v>36</v>
      </c>
      <c r="B36" s="194" t="s">
        <v>139</v>
      </c>
      <c r="C36" s="195"/>
      <c r="D36" s="195"/>
      <c r="E36" s="195"/>
      <c r="F36" s="196"/>
    </row>
    <row r="37" spans="1:7" s="24" customFormat="1" ht="6.75" customHeight="1">
      <c r="A37" s="304">
        <f>ROW()</f>
        <v>37</v>
      </c>
    </row>
    <row r="38" spans="1:7" ht="36">
      <c r="A38" s="304">
        <f>ROW()</f>
        <v>38</v>
      </c>
      <c r="B38" s="198" t="s">
        <v>9</v>
      </c>
      <c r="C38" s="61" t="s">
        <v>457</v>
      </c>
      <c r="D38" s="61" t="s">
        <v>458</v>
      </c>
      <c r="E38" s="61" t="s">
        <v>459</v>
      </c>
      <c r="F38" s="61" t="s">
        <v>460</v>
      </c>
    </row>
    <row r="39" spans="1:7" ht="36">
      <c r="A39" s="304">
        <f>ROW()</f>
        <v>39</v>
      </c>
      <c r="B39" s="11" t="s">
        <v>38</v>
      </c>
      <c r="C39" s="146">
        <v>12</v>
      </c>
      <c r="D39" s="314">
        <v>203467964</v>
      </c>
      <c r="E39" s="146"/>
      <c r="F39" s="314"/>
    </row>
    <row r="40" spans="1:7">
      <c r="A40" s="304">
        <f>ROW()</f>
        <v>40</v>
      </c>
      <c r="B40" s="12" t="s">
        <v>10</v>
      </c>
      <c r="C40" s="146">
        <v>0</v>
      </c>
      <c r="D40" s="314">
        <v>0</v>
      </c>
      <c r="E40" s="146"/>
      <c r="F40" s="314"/>
    </row>
    <row r="41" spans="1:7">
      <c r="A41" s="304">
        <f>ROW()</f>
        <v>41</v>
      </c>
      <c r="B41" s="83" t="s">
        <v>19</v>
      </c>
      <c r="C41" s="315">
        <f>SUM(C39:C40)</f>
        <v>12</v>
      </c>
      <c r="D41" s="316">
        <f>SUM(D39:D40)</f>
        <v>203467964</v>
      </c>
      <c r="E41" s="315">
        <f t="shared" ref="E41:F41" si="2">SUM(E39:E40)</f>
        <v>0</v>
      </c>
      <c r="F41" s="316">
        <f t="shared" si="2"/>
        <v>0</v>
      </c>
    </row>
    <row r="42" spans="1:7">
      <c r="A42" s="304">
        <f>ROW()</f>
        <v>42</v>
      </c>
      <c r="B42" s="10"/>
      <c r="C42" s="10"/>
      <c r="D42" s="10"/>
      <c r="E42" s="10"/>
      <c r="F42" s="10"/>
    </row>
    <row r="43" spans="1:7" ht="18" customHeight="1">
      <c r="A43" s="304">
        <f>ROW()</f>
        <v>43</v>
      </c>
      <c r="B43" s="194" t="s">
        <v>140</v>
      </c>
      <c r="C43" s="195"/>
      <c r="D43" s="195"/>
      <c r="E43" s="195"/>
      <c r="F43" s="196"/>
    </row>
    <row r="44" spans="1:7" s="24" customFormat="1" ht="6.75" customHeight="1">
      <c r="A44" s="304">
        <f>ROW()</f>
        <v>44</v>
      </c>
    </row>
    <row r="45" spans="1:7" ht="36">
      <c r="A45" s="304">
        <f>ROW()</f>
        <v>45</v>
      </c>
      <c r="B45" s="198" t="s">
        <v>9</v>
      </c>
      <c r="C45" s="61" t="s">
        <v>457</v>
      </c>
      <c r="D45" s="61" t="s">
        <v>461</v>
      </c>
      <c r="E45" s="61" t="s">
        <v>459</v>
      </c>
      <c r="F45" s="61" t="s">
        <v>462</v>
      </c>
    </row>
    <row r="46" spans="1:7" ht="36">
      <c r="A46" s="304">
        <f>ROW()</f>
        <v>46</v>
      </c>
      <c r="B46" s="11" t="s">
        <v>38</v>
      </c>
      <c r="C46" s="146">
        <v>23</v>
      </c>
      <c r="D46" s="314">
        <v>383120763</v>
      </c>
      <c r="E46" s="146"/>
      <c r="F46" s="314"/>
    </row>
    <row r="47" spans="1:7">
      <c r="A47" s="304">
        <f>ROW()</f>
        <v>47</v>
      </c>
      <c r="B47" s="12" t="s">
        <v>10</v>
      </c>
      <c r="C47" s="146">
        <v>5</v>
      </c>
      <c r="D47" s="314">
        <v>65476000</v>
      </c>
      <c r="E47" s="146"/>
      <c r="F47" s="314"/>
    </row>
    <row r="48" spans="1:7">
      <c r="A48" s="304">
        <f>ROW()</f>
        <v>48</v>
      </c>
      <c r="B48" s="83" t="s">
        <v>19</v>
      </c>
      <c r="C48" s="315">
        <f>SUM(C46:C47)</f>
        <v>28</v>
      </c>
      <c r="D48" s="316">
        <f>SUM(D46:D47)</f>
        <v>448596763</v>
      </c>
      <c r="E48" s="315">
        <f t="shared" ref="E48" si="3">SUM(E46:E47)</f>
        <v>0</v>
      </c>
      <c r="F48" s="316">
        <f t="shared" ref="F48" si="4">SUM(F46:F47)</f>
        <v>0</v>
      </c>
    </row>
    <row r="49" spans="1:6" ht="22.7" customHeight="1">
      <c r="A49" s="304">
        <f>ROW()</f>
        <v>49</v>
      </c>
      <c r="B49" s="10"/>
      <c r="C49" s="10"/>
      <c r="D49" s="10"/>
      <c r="E49" s="10"/>
      <c r="F49" s="10"/>
    </row>
    <row r="50" spans="1:6" ht="18" customHeight="1">
      <c r="A50" s="304">
        <f>ROW()</f>
        <v>50</v>
      </c>
      <c r="B50" s="194" t="s">
        <v>141</v>
      </c>
      <c r="C50" s="195"/>
      <c r="D50" s="195"/>
      <c r="E50" s="195"/>
      <c r="F50" s="196"/>
    </row>
    <row r="51" spans="1:6" s="24" customFormat="1" ht="6.75" customHeight="1">
      <c r="A51" s="304">
        <f>ROW()</f>
        <v>51</v>
      </c>
    </row>
    <row r="52" spans="1:6">
      <c r="A52" s="304">
        <f>ROW()</f>
        <v>52</v>
      </c>
      <c r="B52" s="62" t="s">
        <v>0</v>
      </c>
      <c r="C52" s="62" t="s">
        <v>89</v>
      </c>
      <c r="D52" s="62" t="s">
        <v>188</v>
      </c>
      <c r="E52" s="62" t="s">
        <v>189</v>
      </c>
      <c r="F52" s="10"/>
    </row>
    <row r="53" spans="1:6">
      <c r="A53" s="304">
        <f>ROW()</f>
        <v>53</v>
      </c>
      <c r="B53" s="63" t="s">
        <v>11</v>
      </c>
      <c r="C53" s="148">
        <f>SUM(C54:C56)</f>
        <v>427</v>
      </c>
      <c r="D53" s="148">
        <f>SUM(D54:D56)</f>
        <v>576</v>
      </c>
      <c r="E53" s="148">
        <f>SUM(E54:E56)</f>
        <v>453</v>
      </c>
      <c r="F53" s="10"/>
    </row>
    <row r="54" spans="1:6">
      <c r="A54" s="304">
        <f>ROW()</f>
        <v>54</v>
      </c>
      <c r="B54" s="20" t="s">
        <v>145</v>
      </c>
      <c r="C54" s="149">
        <v>427</v>
      </c>
      <c r="D54" s="149">
        <v>576</v>
      </c>
      <c r="E54" s="150">
        <v>453</v>
      </c>
      <c r="F54" s="10"/>
    </row>
    <row r="55" spans="1:6">
      <c r="A55" s="304">
        <f>ROW()</f>
        <v>55</v>
      </c>
      <c r="B55" s="20" t="s">
        <v>146</v>
      </c>
      <c r="C55" s="149"/>
      <c r="D55" s="149"/>
      <c r="E55" s="150"/>
      <c r="F55" s="10"/>
    </row>
    <row r="56" spans="1:6">
      <c r="A56" s="304">
        <f>ROW()</f>
        <v>56</v>
      </c>
      <c r="B56" s="20" t="s">
        <v>466</v>
      </c>
      <c r="C56" s="149"/>
      <c r="D56" s="149"/>
      <c r="E56" s="150"/>
      <c r="F56" s="10"/>
    </row>
    <row r="57" spans="1:6">
      <c r="A57" s="304">
        <f>ROW()</f>
        <v>57</v>
      </c>
      <c r="B57" s="63" t="s">
        <v>147</v>
      </c>
      <c r="C57" s="148">
        <f>SUM(C58:C60)</f>
        <v>1697</v>
      </c>
      <c r="D57" s="148">
        <f>SUM(D58:D60)</f>
        <v>1566</v>
      </c>
      <c r="E57" s="148">
        <f>SUM(E58:E60)</f>
        <v>1216</v>
      </c>
      <c r="F57" s="10"/>
    </row>
    <row r="58" spans="1:6">
      <c r="A58" s="304">
        <f>ROW()</f>
        <v>58</v>
      </c>
      <c r="B58" s="20" t="s">
        <v>145</v>
      </c>
      <c r="C58" s="149">
        <v>1697</v>
      </c>
      <c r="D58" s="149">
        <v>1566</v>
      </c>
      <c r="E58" s="150">
        <v>1216</v>
      </c>
      <c r="F58" s="10"/>
    </row>
    <row r="59" spans="1:6">
      <c r="A59" s="304">
        <f>ROW()</f>
        <v>59</v>
      </c>
      <c r="B59" s="20" t="s">
        <v>146</v>
      </c>
      <c r="C59" s="149"/>
      <c r="D59" s="149"/>
      <c r="E59" s="150"/>
      <c r="F59" s="10"/>
    </row>
    <row r="60" spans="1:6">
      <c r="A60" s="304">
        <f>ROW()</f>
        <v>60</v>
      </c>
      <c r="B60" s="20" t="s">
        <v>466</v>
      </c>
      <c r="C60" s="149"/>
      <c r="D60" s="149"/>
      <c r="E60" s="150"/>
      <c r="F60" s="10"/>
    </row>
    <row r="61" spans="1:6">
      <c r="A61" s="304">
        <f>ROW()</f>
        <v>61</v>
      </c>
      <c r="B61" s="63" t="s">
        <v>56</v>
      </c>
      <c r="C61" s="148">
        <f>SUM(C62:C64)</f>
        <v>500</v>
      </c>
      <c r="D61" s="148">
        <f>SUM(D62:D64)</f>
        <v>386</v>
      </c>
      <c r="E61" s="148">
        <f>SUM(E62:E64)</f>
        <v>402</v>
      </c>
      <c r="F61" s="10"/>
    </row>
    <row r="62" spans="1:6">
      <c r="A62" s="304">
        <f>ROW()</f>
        <v>62</v>
      </c>
      <c r="B62" s="20" t="s">
        <v>145</v>
      </c>
      <c r="C62" s="149">
        <v>500</v>
      </c>
      <c r="D62" s="149">
        <v>386</v>
      </c>
      <c r="E62" s="150">
        <v>402</v>
      </c>
      <c r="F62" s="10"/>
    </row>
    <row r="63" spans="1:6">
      <c r="A63" s="304">
        <f>ROW()</f>
        <v>63</v>
      </c>
      <c r="B63" s="20" t="s">
        <v>146</v>
      </c>
      <c r="C63" s="149"/>
      <c r="D63" s="149"/>
      <c r="E63" s="150"/>
      <c r="F63" s="10"/>
    </row>
    <row r="64" spans="1:6">
      <c r="A64" s="304">
        <f>ROW()</f>
        <v>64</v>
      </c>
      <c r="B64" s="20" t="s">
        <v>466</v>
      </c>
      <c r="C64" s="149"/>
      <c r="D64" s="149"/>
      <c r="E64" s="150"/>
      <c r="F64" s="10"/>
    </row>
    <row r="65" spans="1:6">
      <c r="A65" s="304">
        <f>ROW()</f>
        <v>65</v>
      </c>
      <c r="B65" s="63" t="s">
        <v>148</v>
      </c>
      <c r="C65" s="148">
        <f>+SUM(C66:C68)</f>
        <v>0</v>
      </c>
      <c r="D65" s="148">
        <f>+SUM(D66:D68)</f>
        <v>0</v>
      </c>
      <c r="E65" s="148">
        <f>+SUM(E66:E68)</f>
        <v>0</v>
      </c>
      <c r="F65" s="10"/>
    </row>
    <row r="66" spans="1:6">
      <c r="A66" s="304">
        <f>ROW()</f>
        <v>66</v>
      </c>
      <c r="B66" s="20" t="s">
        <v>149</v>
      </c>
      <c r="C66" s="149"/>
      <c r="D66" s="149"/>
      <c r="E66" s="150"/>
      <c r="F66" s="10"/>
    </row>
    <row r="67" spans="1:6">
      <c r="A67" s="304">
        <f>ROW()</f>
        <v>67</v>
      </c>
      <c r="B67" s="20" t="s">
        <v>150</v>
      </c>
      <c r="C67" s="149"/>
      <c r="D67" s="149"/>
      <c r="E67" s="150"/>
      <c r="F67" s="10"/>
    </row>
    <row r="68" spans="1:6">
      <c r="A68" s="304">
        <f>ROW()</f>
        <v>68</v>
      </c>
      <c r="B68" s="20" t="s">
        <v>12</v>
      </c>
      <c r="C68" s="149"/>
      <c r="D68" s="149"/>
      <c r="E68" s="150"/>
      <c r="F68" s="10"/>
    </row>
    <row r="69" spans="1:6">
      <c r="A69" s="304">
        <f>ROW()</f>
        <v>69</v>
      </c>
      <c r="B69" s="21" t="s">
        <v>13</v>
      </c>
      <c r="C69" s="151">
        <f>+C53+C57+C61+C65</f>
        <v>2624</v>
      </c>
      <c r="D69" s="151">
        <f t="shared" ref="D69:E69" si="5">+D53+D57+D61+D65</f>
        <v>2528</v>
      </c>
      <c r="E69" s="151">
        <f t="shared" si="5"/>
        <v>2071</v>
      </c>
      <c r="F69" s="10"/>
    </row>
    <row r="70" spans="1:6" s="24" customFormat="1" ht="6.75" customHeight="1">
      <c r="A70" s="304">
        <f>ROW()</f>
        <v>70</v>
      </c>
    </row>
    <row r="71" spans="1:6">
      <c r="A71" s="304">
        <f>ROW()</f>
        <v>71</v>
      </c>
      <c r="B71" s="103" t="s">
        <v>116</v>
      </c>
      <c r="C71" s="104"/>
      <c r="D71" s="105"/>
      <c r="E71" s="106"/>
      <c r="F71" s="108"/>
    </row>
    <row r="72" spans="1:6">
      <c r="A72" s="304">
        <f>ROW()</f>
        <v>72</v>
      </c>
      <c r="B72" s="408"/>
      <c r="C72" s="409"/>
      <c r="D72" s="409"/>
      <c r="E72" s="409"/>
      <c r="F72" s="410"/>
    </row>
    <row r="73" spans="1:6">
      <c r="A73" s="304">
        <f>ROW()</f>
        <v>73</v>
      </c>
      <c r="B73" s="408"/>
      <c r="C73" s="409"/>
      <c r="D73" s="409"/>
      <c r="E73" s="409"/>
      <c r="F73" s="410"/>
    </row>
    <row r="74" spans="1:6">
      <c r="A74" s="304">
        <f>ROW()</f>
        <v>74</v>
      </c>
      <c r="B74" s="408"/>
      <c r="C74" s="409"/>
      <c r="D74" s="409"/>
      <c r="E74" s="409"/>
      <c r="F74" s="410"/>
    </row>
    <row r="75" spans="1:6">
      <c r="A75" s="304">
        <f>ROW()</f>
        <v>75</v>
      </c>
      <c r="B75" s="408"/>
      <c r="C75" s="409"/>
      <c r="D75" s="409"/>
      <c r="E75" s="409"/>
      <c r="F75" s="410"/>
    </row>
    <row r="76" spans="1:6">
      <c r="A76" s="304">
        <f>ROW()</f>
        <v>76</v>
      </c>
      <c r="B76" s="408"/>
      <c r="C76" s="409"/>
      <c r="D76" s="409"/>
      <c r="E76" s="409"/>
      <c r="F76" s="410"/>
    </row>
    <row r="77" spans="1:6">
      <c r="A77" s="304">
        <f>ROW()</f>
        <v>77</v>
      </c>
      <c r="B77" s="408"/>
      <c r="C77" s="409"/>
      <c r="D77" s="409"/>
      <c r="E77" s="409"/>
      <c r="F77" s="410"/>
    </row>
    <row r="78" spans="1:6">
      <c r="A78" s="304">
        <f>ROW()</f>
        <v>78</v>
      </c>
      <c r="B78" s="408"/>
      <c r="C78" s="409"/>
      <c r="D78" s="409"/>
      <c r="E78" s="409"/>
      <c r="F78" s="410"/>
    </row>
    <row r="79" spans="1:6">
      <c r="A79" s="304">
        <f>ROW()</f>
        <v>79</v>
      </c>
      <c r="B79" s="408"/>
      <c r="C79" s="409"/>
      <c r="D79" s="409"/>
      <c r="E79" s="409"/>
      <c r="F79" s="410"/>
    </row>
    <row r="80" spans="1:6">
      <c r="A80" s="304">
        <f>ROW()</f>
        <v>80</v>
      </c>
      <c r="B80" s="408"/>
      <c r="C80" s="409"/>
      <c r="D80" s="409"/>
      <c r="E80" s="409"/>
      <c r="F80" s="410"/>
    </row>
    <row r="81" spans="1:6">
      <c r="A81" s="304">
        <f>ROW()</f>
        <v>81</v>
      </c>
      <c r="B81" s="408"/>
      <c r="C81" s="409"/>
      <c r="D81" s="409"/>
      <c r="E81" s="409"/>
      <c r="F81" s="410"/>
    </row>
    <row r="82" spans="1:6">
      <c r="A82" s="304">
        <f>ROW()</f>
        <v>82</v>
      </c>
      <c r="B82" s="408"/>
      <c r="C82" s="409"/>
      <c r="D82" s="409"/>
      <c r="E82" s="409"/>
      <c r="F82" s="410"/>
    </row>
    <row r="83" spans="1:6">
      <c r="A83" s="304">
        <f>ROW()</f>
        <v>83</v>
      </c>
      <c r="B83" s="408"/>
      <c r="C83" s="409"/>
      <c r="D83" s="409"/>
      <c r="E83" s="409"/>
      <c r="F83" s="410"/>
    </row>
    <row r="84" spans="1:6">
      <c r="A84" s="304">
        <f>ROW()</f>
        <v>84</v>
      </c>
      <c r="B84" s="411"/>
      <c r="C84" s="412"/>
      <c r="D84" s="412"/>
      <c r="E84" s="412"/>
      <c r="F84" s="413"/>
    </row>
    <row r="85" spans="1:6" ht="9.9499999999999993" customHeight="1"/>
    <row r="86" spans="1:6" hidden="1"/>
    <row r="87" spans="1:6" hidden="1"/>
    <row r="88" spans="1:6" hidden="1"/>
    <row r="89" spans="1:6" hidden="1"/>
    <row r="90" spans="1:6" hidden="1"/>
    <row r="91" spans="1:6" hidden="1"/>
    <row r="92" spans="1:6" hidden="1"/>
    <row r="93" spans="1:6" hidden="1"/>
  </sheetData>
  <sheetProtection algorithmName="SHA-512" hashValue="GtJkyyFAr3CE7rhPsG9ArrtVvKCOeeNmbxRCyEwHicPOROpdnVqYBqqzizBusDXDhlrE06SiMgVRCqfajKyiig==" saltValue="SxUyLTUUQaooxDcDQ0bWiw==" spinCount="100000" sheet="1" objects="1" scenarios="1"/>
  <mergeCells count="3">
    <mergeCell ref="B2:F2"/>
    <mergeCell ref="B4:F4"/>
    <mergeCell ref="B72:F84"/>
  </mergeCells>
  <pageMargins left="0.70866141732283472" right="0.70866141732283472" top="0.74803149606299213" bottom="0.74803149606299213" header="0.31496062992125984" footer="0.31496062992125984"/>
  <pageSetup paperSize="9" orientation="landscape" r:id="rId1"/>
  <headerFooter>
    <oddFooter>&amp;R&amp;P  de  &amp;N</oddFooter>
  </headerFooter>
  <ignoredErrors>
    <ignoredError sqref="C48:F48 C12:F12 C23:F23 C34:D34 C41:F4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election activeCell="B9" sqref="B9"/>
    </sheetView>
  </sheetViews>
  <sheetFormatPr baseColWidth="10" defaultColWidth="0" defaultRowHeight="12.75" zeroHeight="1"/>
  <cols>
    <col min="1" max="1" width="4.28515625" style="244" customWidth="1"/>
    <col min="2" max="2" width="11.42578125" style="243" customWidth="1"/>
    <col min="3" max="3" width="88.42578125" style="243" customWidth="1"/>
    <col min="4" max="4" width="2.85546875" style="244" customWidth="1"/>
    <col min="5" max="6" width="0" style="244" hidden="1" customWidth="1"/>
    <col min="7" max="16384" width="4.28515625" style="244" hidden="1"/>
  </cols>
  <sheetData>
    <row r="1" spans="2:3"/>
    <row r="2" spans="2:3" s="243" customFormat="1">
      <c r="B2" s="255" t="s">
        <v>271</v>
      </c>
      <c r="C2" s="256" t="s">
        <v>272</v>
      </c>
    </row>
    <row r="3" spans="2:3">
      <c r="B3" s="254">
        <v>1101</v>
      </c>
      <c r="C3" s="258" t="s">
        <v>294</v>
      </c>
    </row>
    <row r="4" spans="2:3">
      <c r="B4" s="254">
        <v>1105</v>
      </c>
      <c r="C4" s="253" t="s">
        <v>295</v>
      </c>
    </row>
    <row r="5" spans="2:3">
      <c r="B5" s="254">
        <v>1106</v>
      </c>
      <c r="C5" s="253" t="s">
        <v>296</v>
      </c>
    </row>
    <row r="6" spans="2:3">
      <c r="B6" s="254">
        <v>1110</v>
      </c>
      <c r="C6" s="253" t="s">
        <v>297</v>
      </c>
    </row>
    <row r="7" spans="2:3">
      <c r="B7" s="254">
        <v>1111</v>
      </c>
      <c r="C7" s="253" t="s">
        <v>298</v>
      </c>
    </row>
    <row r="8" spans="2:3">
      <c r="B8" s="254">
        <v>1112</v>
      </c>
      <c r="C8" s="253" t="s">
        <v>299</v>
      </c>
    </row>
    <row r="9" spans="2:3">
      <c r="B9" s="254">
        <v>1113</v>
      </c>
      <c r="C9" s="253" t="s">
        <v>300</v>
      </c>
    </row>
    <row r="10" spans="2:3">
      <c r="B10" s="254">
        <v>1114</v>
      </c>
      <c r="C10" s="253" t="s">
        <v>301</v>
      </c>
    </row>
    <row r="11" spans="2:3">
      <c r="B11" s="254">
        <v>1115</v>
      </c>
      <c r="C11" s="253" t="s">
        <v>302</v>
      </c>
    </row>
    <row r="12" spans="2:3">
      <c r="B12" s="254">
        <v>1117</v>
      </c>
      <c r="C12" s="253" t="s">
        <v>303</v>
      </c>
    </row>
    <row r="13" spans="2:3">
      <c r="B13" s="254">
        <v>1118</v>
      </c>
      <c r="C13" s="253" t="s">
        <v>304</v>
      </c>
    </row>
    <row r="14" spans="2:3">
      <c r="B14" s="254">
        <v>1119</v>
      </c>
      <c r="C14" s="253" t="s">
        <v>305</v>
      </c>
    </row>
    <row r="15" spans="2:3">
      <c r="B15" s="254">
        <v>1120</v>
      </c>
      <c r="C15" s="253" t="s">
        <v>306</v>
      </c>
    </row>
    <row r="16" spans="2:3">
      <c r="B16" s="254">
        <v>1121</v>
      </c>
      <c r="C16" s="253" t="s">
        <v>307</v>
      </c>
    </row>
    <row r="17" spans="2:3">
      <c r="B17" s="254">
        <v>1122</v>
      </c>
      <c r="C17" s="253" t="s">
        <v>308</v>
      </c>
    </row>
    <row r="18" spans="2:3">
      <c r="B18" s="254">
        <v>1201</v>
      </c>
      <c r="C18" s="258" t="s">
        <v>309</v>
      </c>
    </row>
    <row r="19" spans="2:3">
      <c r="B19" s="254">
        <v>1202</v>
      </c>
      <c r="C19" s="253" t="s">
        <v>310</v>
      </c>
    </row>
    <row r="20" spans="2:3">
      <c r="B20" s="254">
        <v>1203</v>
      </c>
      <c r="C20" s="253" t="s">
        <v>311</v>
      </c>
    </row>
    <row r="21" spans="2:3">
      <c r="B21" s="254">
        <v>1204</v>
      </c>
      <c r="C21" s="253" t="s">
        <v>312</v>
      </c>
    </row>
    <row r="22" spans="2:3">
      <c r="B22" s="257">
        <v>1205</v>
      </c>
      <c r="C22" s="259" t="s">
        <v>313</v>
      </c>
    </row>
    <row r="23" spans="2:3">
      <c r="B23" s="261">
        <v>1206</v>
      </c>
      <c r="C23" s="262" t="s">
        <v>314</v>
      </c>
    </row>
    <row r="24" spans="2:3">
      <c r="B24" s="261">
        <v>1207</v>
      </c>
      <c r="C24" s="262" t="s">
        <v>315</v>
      </c>
    </row>
    <row r="25" spans="2:3">
      <c r="B25" s="261">
        <v>1208</v>
      </c>
      <c r="C25" s="262" t="s">
        <v>316</v>
      </c>
    </row>
    <row r="26" spans="2:3">
      <c r="B26" s="261">
        <v>1209</v>
      </c>
      <c r="C26" s="262" t="s">
        <v>317</v>
      </c>
    </row>
    <row r="27" spans="2:3">
      <c r="B27" s="261">
        <v>1210</v>
      </c>
      <c r="C27" s="262" t="s">
        <v>318</v>
      </c>
    </row>
    <row r="28" spans="2:3">
      <c r="B28" s="261">
        <v>1212</v>
      </c>
      <c r="C28" s="262" t="s">
        <v>319</v>
      </c>
    </row>
    <row r="29" spans="2:3">
      <c r="B29" s="261">
        <v>1213</v>
      </c>
      <c r="C29" s="262" t="s">
        <v>320</v>
      </c>
    </row>
    <row r="30" spans="2:3">
      <c r="B30" s="261">
        <v>1214</v>
      </c>
      <c r="C30" s="262" t="s">
        <v>321</v>
      </c>
    </row>
    <row r="31" spans="2:3">
      <c r="B31" s="261">
        <v>1217</v>
      </c>
      <c r="C31" s="262" t="s">
        <v>322</v>
      </c>
    </row>
    <row r="32" spans="2:3">
      <c r="B32" s="261">
        <v>1218</v>
      </c>
      <c r="C32" s="262" t="s">
        <v>323</v>
      </c>
    </row>
    <row r="33" spans="2:3">
      <c r="B33" s="261">
        <v>1301</v>
      </c>
      <c r="C33" s="262" t="s">
        <v>324</v>
      </c>
    </row>
    <row r="34" spans="2:3">
      <c r="B34" s="261">
        <v>2102</v>
      </c>
      <c r="C34" s="262" t="s">
        <v>325</v>
      </c>
    </row>
    <row r="35" spans="2:3">
      <c r="B35" s="261">
        <v>9929</v>
      </c>
      <c r="C35" s="262" t="s">
        <v>326</v>
      </c>
    </row>
    <row r="36" spans="2:3">
      <c r="B36" s="261">
        <v>2110</v>
      </c>
      <c r="C36" s="262" t="s">
        <v>327</v>
      </c>
    </row>
    <row r="37" spans="2:3">
      <c r="B37" s="261">
        <v>2114</v>
      </c>
      <c r="C37" s="262" t="s">
        <v>328</v>
      </c>
    </row>
    <row r="38" spans="2:3">
      <c r="B38" s="261">
        <v>2206</v>
      </c>
      <c r="C38" s="262" t="s">
        <v>329</v>
      </c>
    </row>
    <row r="39" spans="2:3">
      <c r="B39" s="261">
        <v>2207</v>
      </c>
      <c r="C39" s="262" t="s">
        <v>330</v>
      </c>
    </row>
    <row r="40" spans="2:3">
      <c r="B40" s="261">
        <v>2208</v>
      </c>
      <c r="C40" s="262" t="s">
        <v>331</v>
      </c>
    </row>
    <row r="41" spans="2:3">
      <c r="B41" s="261">
        <v>2209</v>
      </c>
      <c r="C41" s="262" t="s">
        <v>332</v>
      </c>
    </row>
    <row r="42" spans="2:3">
      <c r="B42" s="261">
        <v>2211</v>
      </c>
      <c r="C42" s="262" t="s">
        <v>333</v>
      </c>
    </row>
    <row r="43" spans="2:3">
      <c r="B43" s="261">
        <v>2301</v>
      </c>
      <c r="C43" s="262" t="s">
        <v>334</v>
      </c>
    </row>
    <row r="44" spans="2:3">
      <c r="B44" s="261">
        <v>2302</v>
      </c>
      <c r="C44" s="262" t="s">
        <v>335</v>
      </c>
    </row>
    <row r="45" spans="2:3">
      <c r="B45" s="261">
        <v>3102</v>
      </c>
      <c r="C45" s="262" t="s">
        <v>336</v>
      </c>
    </row>
    <row r="46" spans="2:3">
      <c r="B46" s="261">
        <v>3103</v>
      </c>
      <c r="C46" s="262" t="s">
        <v>337</v>
      </c>
    </row>
    <row r="47" spans="2:3">
      <c r="B47" s="261">
        <v>3104</v>
      </c>
      <c r="C47" s="262" t="s">
        <v>338</v>
      </c>
    </row>
    <row r="48" spans="2:3">
      <c r="B48" s="261">
        <v>3107</v>
      </c>
      <c r="C48" s="262" t="s">
        <v>339</v>
      </c>
    </row>
    <row r="49" spans="2:3">
      <c r="B49" s="261">
        <v>3115</v>
      </c>
      <c r="C49" s="262" t="s">
        <v>340</v>
      </c>
    </row>
    <row r="50" spans="2:3">
      <c r="B50" s="261">
        <v>3117</v>
      </c>
      <c r="C50" s="262" t="s">
        <v>341</v>
      </c>
    </row>
    <row r="51" spans="2:3">
      <c r="B51" s="261">
        <v>3201</v>
      </c>
      <c r="C51" s="262" t="s">
        <v>342</v>
      </c>
    </row>
    <row r="52" spans="2:3">
      <c r="B52" s="261">
        <v>3204</v>
      </c>
      <c r="C52" s="262" t="s">
        <v>343</v>
      </c>
    </row>
    <row r="53" spans="2:3">
      <c r="B53" s="261">
        <v>3301</v>
      </c>
      <c r="C53" s="262" t="s">
        <v>344</v>
      </c>
    </row>
    <row r="54" spans="2:3">
      <c r="B54" s="261">
        <v>3302</v>
      </c>
      <c r="C54" s="262" t="s">
        <v>345</v>
      </c>
    </row>
    <row r="55" spans="2:3">
      <c r="B55" s="261">
        <v>3303</v>
      </c>
      <c r="C55" s="262" t="s">
        <v>346</v>
      </c>
    </row>
    <row r="56" spans="2:3">
      <c r="B56" s="261">
        <v>4101</v>
      </c>
      <c r="C56" s="262" t="s">
        <v>347</v>
      </c>
    </row>
    <row r="57" spans="2:3">
      <c r="B57" s="261">
        <v>4102</v>
      </c>
      <c r="C57" s="262" t="s">
        <v>348</v>
      </c>
    </row>
    <row r="58" spans="2:3">
      <c r="B58" s="261">
        <v>4106</v>
      </c>
      <c r="C58" s="262" t="s">
        <v>349</v>
      </c>
    </row>
    <row r="59" spans="2:3">
      <c r="B59" s="261">
        <v>4107</v>
      </c>
      <c r="C59" s="262" t="s">
        <v>350</v>
      </c>
    </row>
    <row r="60" spans="2:3">
      <c r="B60" s="261">
        <v>4108</v>
      </c>
      <c r="C60" s="262" t="s">
        <v>351</v>
      </c>
    </row>
    <row r="61" spans="2:3">
      <c r="B61" s="261">
        <v>4109</v>
      </c>
      <c r="C61" s="262" t="s">
        <v>352</v>
      </c>
    </row>
    <row r="62" spans="2:3">
      <c r="B62" s="261">
        <v>4110</v>
      </c>
      <c r="C62" s="262" t="s">
        <v>353</v>
      </c>
    </row>
    <row r="63" spans="2:3">
      <c r="B63" s="261">
        <v>4111</v>
      </c>
      <c r="C63" s="262" t="s">
        <v>354</v>
      </c>
    </row>
    <row r="64" spans="2:3">
      <c r="B64" s="261">
        <v>4112</v>
      </c>
      <c r="C64" s="262" t="s">
        <v>355</v>
      </c>
    </row>
    <row r="65" spans="2:3">
      <c r="B65" s="261">
        <v>9927</v>
      </c>
      <c r="C65" s="262" t="s">
        <v>356</v>
      </c>
    </row>
    <row r="66" spans="2:3"/>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76"/>
  <sheetViews>
    <sheetView showGridLines="0" zoomScale="90" zoomScaleNormal="90" workbookViewId="0"/>
  </sheetViews>
  <sheetFormatPr baseColWidth="10" defaultColWidth="0" defaultRowHeight="12.75"/>
  <cols>
    <col min="1" max="1" width="14" style="246" customWidth="1"/>
    <col min="2" max="2" width="10.42578125" style="246" bestFit="1" customWidth="1"/>
    <col min="3" max="3" width="9.28515625" style="246" bestFit="1" customWidth="1"/>
    <col min="4" max="4" width="82.7109375" style="248" customWidth="1"/>
    <col min="5" max="5" width="14.85546875" style="246" bestFit="1" customWidth="1"/>
    <col min="6" max="6" width="67.85546875" style="248" customWidth="1"/>
    <col min="7" max="7" width="3.28515625" style="248" customWidth="1"/>
    <col min="8" max="8" width="0" style="248" hidden="1" customWidth="1"/>
    <col min="9" max="16384" width="4.5703125" style="248" hidden="1"/>
  </cols>
  <sheetData>
    <row r="1" spans="1:6" s="246" customFormat="1">
      <c r="A1" s="246" t="s">
        <v>272</v>
      </c>
      <c r="B1" s="246" t="s">
        <v>273</v>
      </c>
      <c r="C1" s="247" t="s">
        <v>288</v>
      </c>
      <c r="D1" s="247" t="s">
        <v>290</v>
      </c>
      <c r="E1" s="247" t="s">
        <v>289</v>
      </c>
      <c r="F1" s="247" t="s">
        <v>291</v>
      </c>
    </row>
    <row r="2" spans="1:6">
      <c r="A2" s="263" t="str">
        <f>Campos[[#This Row],[HOJA]]&amp;"."&amp;Campos[[#This Row],[FILA]]&amp;"."&amp;Campos[[#This Row],[COLUMNA]]</f>
        <v>HT1.6.5</v>
      </c>
      <c r="B2" s="247" t="s">
        <v>274</v>
      </c>
      <c r="C2" s="251">
        <v>6</v>
      </c>
      <c r="D2" s="249" t="s">
        <v>206</v>
      </c>
      <c r="E2" s="250">
        <v>5</v>
      </c>
      <c r="F2" s="245" t="s">
        <v>275</v>
      </c>
    </row>
    <row r="3" spans="1:6">
      <c r="A3" s="263" t="str">
        <f>Campos[[#This Row],[HOJA]]&amp;"."&amp;Campos[[#This Row],[FILA]]&amp;"."&amp;Campos[[#This Row],[COLUMNA]]</f>
        <v>HT1.6.6</v>
      </c>
      <c r="B3" s="247" t="s">
        <v>274</v>
      </c>
      <c r="C3" s="251">
        <v>6</v>
      </c>
      <c r="D3" s="249" t="s">
        <v>206</v>
      </c>
      <c r="E3" s="250">
        <v>6</v>
      </c>
      <c r="F3" s="245" t="s">
        <v>276</v>
      </c>
    </row>
    <row r="4" spans="1:6">
      <c r="A4" s="263" t="str">
        <f>Campos[[#This Row],[HOJA]]&amp;"."&amp;Campos[[#This Row],[FILA]]&amp;"."&amp;Campos[[#This Row],[COLUMNA]]</f>
        <v>HT1.6.7</v>
      </c>
      <c r="B4" s="247" t="s">
        <v>274</v>
      </c>
      <c r="C4" s="251">
        <v>6</v>
      </c>
      <c r="D4" s="249" t="s">
        <v>206</v>
      </c>
      <c r="E4" s="250">
        <v>7</v>
      </c>
      <c r="F4" s="245" t="s">
        <v>277</v>
      </c>
    </row>
    <row r="5" spans="1:6">
      <c r="A5" s="263" t="str">
        <f>Campos[[#This Row],[HOJA]]&amp;"."&amp;Campos[[#This Row],[FILA]]&amp;"."&amp;Campos[[#This Row],[COLUMNA]]</f>
        <v>HT1.6.8</v>
      </c>
      <c r="B5" s="247" t="s">
        <v>274</v>
      </c>
      <c r="C5" s="251">
        <v>6</v>
      </c>
      <c r="D5" s="249" t="s">
        <v>206</v>
      </c>
      <c r="E5" s="250">
        <v>8</v>
      </c>
      <c r="F5" s="245" t="s">
        <v>278</v>
      </c>
    </row>
    <row r="6" spans="1:6">
      <c r="A6" s="263" t="str">
        <f>Campos[[#This Row],[HOJA]]&amp;"."&amp;Campos[[#This Row],[FILA]]&amp;"."&amp;Campos[[#This Row],[COLUMNA]]</f>
        <v>HT1.6.9</v>
      </c>
      <c r="B6" s="247" t="s">
        <v>274</v>
      </c>
      <c r="C6" s="251">
        <v>6</v>
      </c>
      <c r="D6" s="249" t="s">
        <v>206</v>
      </c>
      <c r="E6" s="250">
        <v>9</v>
      </c>
      <c r="F6" s="245" t="s">
        <v>279</v>
      </c>
    </row>
    <row r="7" spans="1:6">
      <c r="A7" s="263" t="str">
        <f>Campos[[#This Row],[HOJA]]&amp;"."&amp;Campos[[#This Row],[FILA]]&amp;"."&amp;Campos[[#This Row],[COLUMNA]]</f>
        <v>HT1.6.10</v>
      </c>
      <c r="B7" s="247" t="s">
        <v>274</v>
      </c>
      <c r="C7" s="251">
        <v>6</v>
      </c>
      <c r="D7" s="249" t="s">
        <v>206</v>
      </c>
      <c r="E7" s="250">
        <v>10</v>
      </c>
      <c r="F7" s="245" t="s">
        <v>357</v>
      </c>
    </row>
    <row r="8" spans="1:6">
      <c r="A8" s="263" t="str">
        <f>Campos[[#This Row],[HOJA]]&amp;"."&amp;Campos[[#This Row],[FILA]]&amp;"."&amp;Campos[[#This Row],[COLUMNA]]</f>
        <v>HT1.6.11</v>
      </c>
      <c r="B8" s="247" t="s">
        <v>274</v>
      </c>
      <c r="C8" s="251">
        <v>6</v>
      </c>
      <c r="D8" s="249" t="s">
        <v>206</v>
      </c>
      <c r="E8" s="250">
        <v>11</v>
      </c>
      <c r="F8" s="245" t="s">
        <v>280</v>
      </c>
    </row>
    <row r="9" spans="1:6">
      <c r="A9" s="263" t="str">
        <f>Campos[[#This Row],[HOJA]]&amp;"."&amp;Campos[[#This Row],[FILA]]&amp;"."&amp;Campos[[#This Row],[COLUMNA]]</f>
        <v>HT1.6.12</v>
      </c>
      <c r="B9" s="247" t="s">
        <v>274</v>
      </c>
      <c r="C9" s="251">
        <v>6</v>
      </c>
      <c r="D9" s="249" t="s">
        <v>206</v>
      </c>
      <c r="E9" s="250">
        <v>12</v>
      </c>
      <c r="F9" s="245" t="s">
        <v>69</v>
      </c>
    </row>
    <row r="10" spans="1:6">
      <c r="A10" s="263" t="str">
        <f>Campos[[#This Row],[HOJA]]&amp;"."&amp;Campos[[#This Row],[FILA]]&amp;"."&amp;Campos[[#This Row],[COLUMNA]]</f>
        <v>HT1.6.13</v>
      </c>
      <c r="B10" s="247" t="s">
        <v>274</v>
      </c>
      <c r="C10" s="251">
        <v>6</v>
      </c>
      <c r="D10" s="249" t="s">
        <v>206</v>
      </c>
      <c r="E10" s="250">
        <v>13</v>
      </c>
      <c r="F10" s="245" t="s">
        <v>281</v>
      </c>
    </row>
    <row r="11" spans="1:6">
      <c r="A11" s="263" t="str">
        <f>Campos[[#This Row],[HOJA]]&amp;"."&amp;Campos[[#This Row],[FILA]]&amp;"."&amp;Campos[[#This Row],[COLUMNA]]</f>
        <v>HT1.6.14</v>
      </c>
      <c r="B11" s="247" t="s">
        <v>274</v>
      </c>
      <c r="C11" s="251">
        <v>6</v>
      </c>
      <c r="D11" s="249" t="s">
        <v>206</v>
      </c>
      <c r="E11" s="250">
        <v>14</v>
      </c>
      <c r="F11" s="245" t="s">
        <v>282</v>
      </c>
    </row>
    <row r="12" spans="1:6">
      <c r="A12" s="263" t="str">
        <f>Campos[[#This Row],[HOJA]]&amp;"."&amp;Campos[[#This Row],[FILA]]&amp;"."&amp;Campos[[#This Row],[COLUMNA]]</f>
        <v>HT1.6.15</v>
      </c>
      <c r="B12" s="247" t="s">
        <v>274</v>
      </c>
      <c r="C12" s="251">
        <v>6</v>
      </c>
      <c r="D12" s="249" t="s">
        <v>206</v>
      </c>
      <c r="E12" s="250">
        <v>15</v>
      </c>
      <c r="F12" s="245" t="s">
        <v>283</v>
      </c>
    </row>
    <row r="13" spans="1:6">
      <c r="A13" s="263" t="str">
        <f>Campos[[#This Row],[HOJA]]&amp;"."&amp;Campos[[#This Row],[FILA]]&amp;"."&amp;Campos[[#This Row],[COLUMNA]]</f>
        <v>HT1.6.16</v>
      </c>
      <c r="B13" s="247" t="s">
        <v>274</v>
      </c>
      <c r="C13" s="251">
        <v>6</v>
      </c>
      <c r="D13" s="249" t="s">
        <v>206</v>
      </c>
      <c r="E13" s="250">
        <v>16</v>
      </c>
      <c r="F13" s="245" t="s">
        <v>284</v>
      </c>
    </row>
    <row r="14" spans="1:6">
      <c r="A14" s="263" t="str">
        <f>Campos[[#This Row],[HOJA]]&amp;"."&amp;Campos[[#This Row],[FILA]]&amp;"."&amp;Campos[[#This Row],[COLUMNA]]</f>
        <v>HT1.6.17</v>
      </c>
      <c r="B14" s="247" t="s">
        <v>274</v>
      </c>
      <c r="C14" s="251">
        <v>6</v>
      </c>
      <c r="D14" s="249" t="s">
        <v>206</v>
      </c>
      <c r="E14" s="250">
        <v>17</v>
      </c>
      <c r="F14" s="245" t="s">
        <v>285</v>
      </c>
    </row>
    <row r="15" spans="1:6">
      <c r="A15" s="263" t="str">
        <f>Campos[[#This Row],[HOJA]]&amp;"."&amp;Campos[[#This Row],[FILA]]&amp;"."&amp;Campos[[#This Row],[COLUMNA]]</f>
        <v>HT1.6.18</v>
      </c>
      <c r="B15" s="247" t="s">
        <v>274</v>
      </c>
      <c r="C15" s="251">
        <v>6</v>
      </c>
      <c r="D15" s="249" t="s">
        <v>206</v>
      </c>
      <c r="E15" s="250">
        <v>18</v>
      </c>
      <c r="F15" s="245" t="s">
        <v>72</v>
      </c>
    </row>
    <row r="16" spans="1:6">
      <c r="A16" s="263" t="str">
        <f>Campos[[#This Row],[HOJA]]&amp;"."&amp;Campos[[#This Row],[FILA]]&amp;"."&amp;Campos[[#This Row],[COLUMNA]]</f>
        <v>HT1.6.19</v>
      </c>
      <c r="B16" s="247" t="s">
        <v>274</v>
      </c>
      <c r="C16" s="251">
        <v>6</v>
      </c>
      <c r="D16" s="249" t="s">
        <v>206</v>
      </c>
      <c r="E16" s="250">
        <v>19</v>
      </c>
      <c r="F16" s="245" t="s">
        <v>358</v>
      </c>
    </row>
    <row r="17" spans="1:6">
      <c r="A17" s="263" t="str">
        <f>Campos[[#This Row],[HOJA]]&amp;"."&amp;Campos[[#This Row],[FILA]]&amp;"."&amp;Campos[[#This Row],[COLUMNA]]</f>
        <v>HT1.6.20</v>
      </c>
      <c r="B17" s="247" t="s">
        <v>274</v>
      </c>
      <c r="C17" s="251">
        <v>6</v>
      </c>
      <c r="D17" s="249" t="s">
        <v>206</v>
      </c>
      <c r="E17" s="250">
        <v>20</v>
      </c>
      <c r="F17" s="245" t="s">
        <v>359</v>
      </c>
    </row>
    <row r="18" spans="1:6">
      <c r="A18" s="263" t="str">
        <f>Campos[[#This Row],[HOJA]]&amp;"."&amp;Campos[[#This Row],[FILA]]&amp;"."&amp;Campos[[#This Row],[COLUMNA]]</f>
        <v>HT1.6.21</v>
      </c>
      <c r="B18" s="247" t="s">
        <v>274</v>
      </c>
      <c r="C18" s="251">
        <v>6</v>
      </c>
      <c r="D18" s="249" t="s">
        <v>206</v>
      </c>
      <c r="E18" s="250">
        <v>21</v>
      </c>
      <c r="F18" s="245" t="s">
        <v>286</v>
      </c>
    </row>
    <row r="19" spans="1:6">
      <c r="A19" s="263" t="str">
        <f>Campos[[#This Row],[HOJA]]&amp;"."&amp;Campos[[#This Row],[FILA]]&amp;"."&amp;Campos[[#This Row],[COLUMNA]]</f>
        <v>HT1.6.22</v>
      </c>
      <c r="B19" s="247" t="s">
        <v>274</v>
      </c>
      <c r="C19" s="251">
        <v>6</v>
      </c>
      <c r="D19" s="249" t="s">
        <v>206</v>
      </c>
      <c r="E19" s="250">
        <v>22</v>
      </c>
      <c r="F19" s="245" t="s">
        <v>287</v>
      </c>
    </row>
    <row r="20" spans="1:6">
      <c r="A20" s="263" t="str">
        <f>Campos[[#This Row],[HOJA]]&amp;"."&amp;Campos[[#This Row],[FILA]]&amp;"."&amp;Campos[[#This Row],[COLUMNA]]</f>
        <v>HT1.6.23</v>
      </c>
      <c r="B20" s="247" t="s">
        <v>274</v>
      </c>
      <c r="C20" s="251">
        <v>6</v>
      </c>
      <c r="D20" s="249" t="s">
        <v>206</v>
      </c>
      <c r="E20" s="250">
        <v>23</v>
      </c>
      <c r="F20" s="245" t="s">
        <v>61</v>
      </c>
    </row>
    <row r="21" spans="1:6">
      <c r="A21" s="263" t="str">
        <f>Campos[[#This Row],[HOJA]]&amp;"."&amp;Campos[[#This Row],[FILA]]&amp;"."&amp;Campos[[#This Row],[COLUMNA]]</f>
        <v>HT1.6.24</v>
      </c>
      <c r="B21" s="247" t="s">
        <v>274</v>
      </c>
      <c r="C21" s="251">
        <v>6</v>
      </c>
      <c r="D21" s="249" t="s">
        <v>206</v>
      </c>
      <c r="E21" s="250">
        <v>24</v>
      </c>
      <c r="F21" s="245" t="s">
        <v>16</v>
      </c>
    </row>
    <row r="22" spans="1:6">
      <c r="A22" s="263" t="str">
        <f>Campos[[#This Row],[HOJA]]&amp;"."&amp;Campos[[#This Row],[FILA]]&amp;"."&amp;Campos[[#This Row],[COLUMNA]]</f>
        <v>HT1.6.25</v>
      </c>
      <c r="B22" s="247" t="s">
        <v>274</v>
      </c>
      <c r="C22" s="251">
        <v>6</v>
      </c>
      <c r="D22" s="249" t="s">
        <v>206</v>
      </c>
      <c r="E22" s="250">
        <v>25</v>
      </c>
      <c r="F22" s="245" t="s">
        <v>92</v>
      </c>
    </row>
    <row r="23" spans="1:6">
      <c r="A23" s="263" t="str">
        <f>Campos[[#This Row],[HOJA]]&amp;"."&amp;Campos[[#This Row],[FILA]]&amp;"."&amp;Campos[[#This Row],[COLUMNA]]</f>
        <v>HT1.7.5</v>
      </c>
      <c r="B23" s="247" t="s">
        <v>274</v>
      </c>
      <c r="C23" s="246">
        <v>7</v>
      </c>
      <c r="D23" s="248" t="s">
        <v>207</v>
      </c>
      <c r="E23" s="250">
        <v>5</v>
      </c>
      <c r="F23" s="245" t="s">
        <v>275</v>
      </c>
    </row>
    <row r="24" spans="1:6">
      <c r="A24" s="263" t="str">
        <f>Campos[[#This Row],[HOJA]]&amp;"."&amp;Campos[[#This Row],[FILA]]&amp;"."&amp;Campos[[#This Row],[COLUMNA]]</f>
        <v>HT1.7.6</v>
      </c>
      <c r="B24" s="247" t="s">
        <v>274</v>
      </c>
      <c r="C24" s="246">
        <v>7</v>
      </c>
      <c r="D24" s="248" t="s">
        <v>207</v>
      </c>
      <c r="E24" s="250">
        <v>6</v>
      </c>
      <c r="F24" s="245" t="s">
        <v>276</v>
      </c>
    </row>
    <row r="25" spans="1:6">
      <c r="A25" s="263" t="str">
        <f>Campos[[#This Row],[HOJA]]&amp;"."&amp;Campos[[#This Row],[FILA]]&amp;"."&amp;Campos[[#This Row],[COLUMNA]]</f>
        <v>HT1.7.7</v>
      </c>
      <c r="B25" s="247" t="s">
        <v>274</v>
      </c>
      <c r="C25" s="246">
        <v>7</v>
      </c>
      <c r="D25" s="248" t="s">
        <v>207</v>
      </c>
      <c r="E25" s="250">
        <v>7</v>
      </c>
      <c r="F25" s="245" t="s">
        <v>277</v>
      </c>
    </row>
    <row r="26" spans="1:6">
      <c r="A26" s="263" t="str">
        <f>Campos[[#This Row],[HOJA]]&amp;"."&amp;Campos[[#This Row],[FILA]]&amp;"."&amp;Campos[[#This Row],[COLUMNA]]</f>
        <v>HT1.7.8</v>
      </c>
      <c r="B26" s="247" t="s">
        <v>274</v>
      </c>
      <c r="C26" s="246">
        <v>7</v>
      </c>
      <c r="D26" s="248" t="s">
        <v>207</v>
      </c>
      <c r="E26" s="250">
        <v>8</v>
      </c>
      <c r="F26" s="245" t="s">
        <v>278</v>
      </c>
    </row>
    <row r="27" spans="1:6">
      <c r="A27" s="263" t="str">
        <f>Campos[[#This Row],[HOJA]]&amp;"."&amp;Campos[[#This Row],[FILA]]&amp;"."&amp;Campos[[#This Row],[COLUMNA]]</f>
        <v>HT1.7.9</v>
      </c>
      <c r="B27" s="247" t="s">
        <v>274</v>
      </c>
      <c r="C27" s="246">
        <v>7</v>
      </c>
      <c r="D27" s="248" t="s">
        <v>207</v>
      </c>
      <c r="E27" s="250">
        <v>9</v>
      </c>
      <c r="F27" s="245" t="s">
        <v>279</v>
      </c>
    </row>
    <row r="28" spans="1:6">
      <c r="A28" s="263" t="str">
        <f>Campos[[#This Row],[HOJA]]&amp;"."&amp;Campos[[#This Row],[FILA]]&amp;"."&amp;Campos[[#This Row],[COLUMNA]]</f>
        <v>HT1.7.10</v>
      </c>
      <c r="B28" s="247" t="s">
        <v>274</v>
      </c>
      <c r="C28" s="246">
        <v>7</v>
      </c>
      <c r="D28" s="248" t="s">
        <v>207</v>
      </c>
      <c r="E28" s="250">
        <v>10</v>
      </c>
      <c r="F28" s="245" t="s">
        <v>357</v>
      </c>
    </row>
    <row r="29" spans="1:6">
      <c r="A29" s="263" t="str">
        <f>Campos[[#This Row],[HOJA]]&amp;"."&amp;Campos[[#This Row],[FILA]]&amp;"."&amp;Campos[[#This Row],[COLUMNA]]</f>
        <v>HT1.7.11</v>
      </c>
      <c r="B29" s="247" t="s">
        <v>274</v>
      </c>
      <c r="C29" s="246">
        <v>7</v>
      </c>
      <c r="D29" s="248" t="s">
        <v>207</v>
      </c>
      <c r="E29" s="250">
        <v>11</v>
      </c>
      <c r="F29" s="245" t="s">
        <v>280</v>
      </c>
    </row>
    <row r="30" spans="1:6">
      <c r="A30" s="263" t="str">
        <f>Campos[[#This Row],[HOJA]]&amp;"."&amp;Campos[[#This Row],[FILA]]&amp;"."&amp;Campos[[#This Row],[COLUMNA]]</f>
        <v>HT1.7.12</v>
      </c>
      <c r="B30" s="247" t="s">
        <v>274</v>
      </c>
      <c r="C30" s="246">
        <v>7</v>
      </c>
      <c r="D30" s="248" t="s">
        <v>207</v>
      </c>
      <c r="E30" s="250">
        <v>12</v>
      </c>
      <c r="F30" s="245" t="s">
        <v>69</v>
      </c>
    </row>
    <row r="31" spans="1:6">
      <c r="A31" s="263" t="str">
        <f>Campos[[#This Row],[HOJA]]&amp;"."&amp;Campos[[#This Row],[FILA]]&amp;"."&amp;Campos[[#This Row],[COLUMNA]]</f>
        <v>HT1.7.13</v>
      </c>
      <c r="B31" s="247" t="s">
        <v>274</v>
      </c>
      <c r="C31" s="246">
        <v>7</v>
      </c>
      <c r="D31" s="248" t="s">
        <v>207</v>
      </c>
      <c r="E31" s="250">
        <v>13</v>
      </c>
      <c r="F31" s="245" t="s">
        <v>281</v>
      </c>
    </row>
    <row r="32" spans="1:6">
      <c r="A32" s="263" t="str">
        <f>Campos[[#This Row],[HOJA]]&amp;"."&amp;Campos[[#This Row],[FILA]]&amp;"."&amp;Campos[[#This Row],[COLUMNA]]</f>
        <v>HT1.7.14</v>
      </c>
      <c r="B32" s="247" t="s">
        <v>274</v>
      </c>
      <c r="C32" s="246">
        <v>7</v>
      </c>
      <c r="D32" s="248" t="s">
        <v>207</v>
      </c>
      <c r="E32" s="250">
        <v>14</v>
      </c>
      <c r="F32" s="245" t="s">
        <v>282</v>
      </c>
    </row>
    <row r="33" spans="1:6">
      <c r="A33" s="263" t="str">
        <f>Campos[[#This Row],[HOJA]]&amp;"."&amp;Campos[[#This Row],[FILA]]&amp;"."&amp;Campos[[#This Row],[COLUMNA]]</f>
        <v>HT1.7.15</v>
      </c>
      <c r="B33" s="247" t="s">
        <v>274</v>
      </c>
      <c r="C33" s="246">
        <v>7</v>
      </c>
      <c r="D33" s="248" t="s">
        <v>207</v>
      </c>
      <c r="E33" s="250">
        <v>15</v>
      </c>
      <c r="F33" s="245" t="s">
        <v>283</v>
      </c>
    </row>
    <row r="34" spans="1:6">
      <c r="A34" s="263" t="str">
        <f>Campos[[#This Row],[HOJA]]&amp;"."&amp;Campos[[#This Row],[FILA]]&amp;"."&amp;Campos[[#This Row],[COLUMNA]]</f>
        <v>HT1.7.16</v>
      </c>
      <c r="B34" s="247" t="s">
        <v>274</v>
      </c>
      <c r="C34" s="246">
        <v>7</v>
      </c>
      <c r="D34" s="248" t="s">
        <v>207</v>
      </c>
      <c r="E34" s="250">
        <v>16</v>
      </c>
      <c r="F34" s="245" t="s">
        <v>284</v>
      </c>
    </row>
    <row r="35" spans="1:6">
      <c r="A35" s="263" t="str">
        <f>Campos[[#This Row],[HOJA]]&amp;"."&amp;Campos[[#This Row],[FILA]]&amp;"."&amp;Campos[[#This Row],[COLUMNA]]</f>
        <v>HT1.7.17</v>
      </c>
      <c r="B35" s="247" t="s">
        <v>274</v>
      </c>
      <c r="C35" s="246">
        <v>7</v>
      </c>
      <c r="D35" s="248" t="s">
        <v>207</v>
      </c>
      <c r="E35" s="250">
        <v>17</v>
      </c>
      <c r="F35" s="245" t="s">
        <v>285</v>
      </c>
    </row>
    <row r="36" spans="1:6">
      <c r="A36" s="263" t="str">
        <f>Campos[[#This Row],[HOJA]]&amp;"."&amp;Campos[[#This Row],[FILA]]&amp;"."&amp;Campos[[#This Row],[COLUMNA]]</f>
        <v>HT1.7.18</v>
      </c>
      <c r="B36" s="247" t="s">
        <v>274</v>
      </c>
      <c r="C36" s="246">
        <v>7</v>
      </c>
      <c r="D36" s="248" t="s">
        <v>207</v>
      </c>
      <c r="E36" s="250">
        <v>18</v>
      </c>
      <c r="F36" s="245" t="s">
        <v>72</v>
      </c>
    </row>
    <row r="37" spans="1:6">
      <c r="A37" s="263" t="str">
        <f>Campos[[#This Row],[HOJA]]&amp;"."&amp;Campos[[#This Row],[FILA]]&amp;"."&amp;Campos[[#This Row],[COLUMNA]]</f>
        <v>HT1.7.19</v>
      </c>
      <c r="B37" s="247" t="s">
        <v>274</v>
      </c>
      <c r="C37" s="246">
        <v>7</v>
      </c>
      <c r="D37" s="248" t="s">
        <v>207</v>
      </c>
      <c r="E37" s="250">
        <v>19</v>
      </c>
      <c r="F37" s="245" t="s">
        <v>358</v>
      </c>
    </row>
    <row r="38" spans="1:6">
      <c r="A38" s="263" t="str">
        <f>Campos[[#This Row],[HOJA]]&amp;"."&amp;Campos[[#This Row],[FILA]]&amp;"."&amp;Campos[[#This Row],[COLUMNA]]</f>
        <v>HT1.7.20</v>
      </c>
      <c r="B38" s="247" t="s">
        <v>274</v>
      </c>
      <c r="C38" s="246">
        <v>7</v>
      </c>
      <c r="D38" s="248" t="s">
        <v>207</v>
      </c>
      <c r="E38" s="250">
        <v>20</v>
      </c>
      <c r="F38" s="245" t="s">
        <v>359</v>
      </c>
    </row>
    <row r="39" spans="1:6">
      <c r="A39" s="263" t="str">
        <f>Campos[[#This Row],[HOJA]]&amp;"."&amp;Campos[[#This Row],[FILA]]&amp;"."&amp;Campos[[#This Row],[COLUMNA]]</f>
        <v>HT1.7.21</v>
      </c>
      <c r="B39" s="247" t="s">
        <v>274</v>
      </c>
      <c r="C39" s="246">
        <v>7</v>
      </c>
      <c r="D39" s="248" t="s">
        <v>207</v>
      </c>
      <c r="E39" s="250">
        <v>21</v>
      </c>
      <c r="F39" s="245" t="s">
        <v>286</v>
      </c>
    </row>
    <row r="40" spans="1:6">
      <c r="A40" s="263" t="str">
        <f>Campos[[#This Row],[HOJA]]&amp;"."&amp;Campos[[#This Row],[FILA]]&amp;"."&amp;Campos[[#This Row],[COLUMNA]]</f>
        <v>HT1.7.22</v>
      </c>
      <c r="B40" s="247" t="s">
        <v>274</v>
      </c>
      <c r="C40" s="246">
        <v>7</v>
      </c>
      <c r="D40" s="248" t="s">
        <v>207</v>
      </c>
      <c r="E40" s="250">
        <v>22</v>
      </c>
      <c r="F40" s="245" t="s">
        <v>287</v>
      </c>
    </row>
    <row r="41" spans="1:6">
      <c r="A41" s="263" t="str">
        <f>Campos[[#This Row],[HOJA]]&amp;"."&amp;Campos[[#This Row],[FILA]]&amp;"."&amp;Campos[[#This Row],[COLUMNA]]</f>
        <v>HT1.7.23</v>
      </c>
      <c r="B41" s="247" t="s">
        <v>274</v>
      </c>
      <c r="C41" s="246">
        <v>7</v>
      </c>
      <c r="D41" s="248" t="s">
        <v>207</v>
      </c>
      <c r="E41" s="250">
        <v>23</v>
      </c>
      <c r="F41" s="245" t="s">
        <v>61</v>
      </c>
    </row>
    <row r="42" spans="1:6">
      <c r="A42" s="263" t="str">
        <f>Campos[[#This Row],[HOJA]]&amp;"."&amp;Campos[[#This Row],[FILA]]&amp;"."&amp;Campos[[#This Row],[COLUMNA]]</f>
        <v>HT1.7.24</v>
      </c>
      <c r="B42" s="247" t="s">
        <v>274</v>
      </c>
      <c r="C42" s="246">
        <v>7</v>
      </c>
      <c r="D42" s="248" t="s">
        <v>207</v>
      </c>
      <c r="E42" s="250">
        <v>24</v>
      </c>
      <c r="F42" s="245" t="s">
        <v>16</v>
      </c>
    </row>
    <row r="43" spans="1:6">
      <c r="A43" s="263" t="str">
        <f>Campos[[#This Row],[HOJA]]&amp;"."&amp;Campos[[#This Row],[FILA]]&amp;"."&amp;Campos[[#This Row],[COLUMNA]]</f>
        <v>HT1.7.25</v>
      </c>
      <c r="B43" s="247" t="s">
        <v>274</v>
      </c>
      <c r="C43" s="246">
        <v>7</v>
      </c>
      <c r="D43" s="248" t="s">
        <v>207</v>
      </c>
      <c r="E43" s="250">
        <v>25</v>
      </c>
      <c r="F43" s="245" t="s">
        <v>92</v>
      </c>
    </row>
    <row r="44" spans="1:6">
      <c r="A44" s="263" t="str">
        <f>Campos[[#This Row],[HOJA]]&amp;"."&amp;Campos[[#This Row],[FILA]]&amp;"."&amp;Campos[[#This Row],[COLUMNA]]</f>
        <v>HT1.8.5</v>
      </c>
      <c r="B44" s="247" t="s">
        <v>274</v>
      </c>
      <c r="C44" s="246">
        <v>8</v>
      </c>
      <c r="D44" s="248" t="s">
        <v>208</v>
      </c>
      <c r="E44" s="250">
        <v>5</v>
      </c>
      <c r="F44" s="245" t="s">
        <v>275</v>
      </c>
    </row>
    <row r="45" spans="1:6">
      <c r="A45" s="263" t="str">
        <f>Campos[[#This Row],[HOJA]]&amp;"."&amp;Campos[[#This Row],[FILA]]&amp;"."&amp;Campos[[#This Row],[COLUMNA]]</f>
        <v>HT1.8.6</v>
      </c>
      <c r="B45" s="247" t="s">
        <v>274</v>
      </c>
      <c r="C45" s="246">
        <v>8</v>
      </c>
      <c r="D45" s="248" t="s">
        <v>208</v>
      </c>
      <c r="E45" s="250">
        <v>6</v>
      </c>
      <c r="F45" s="245" t="s">
        <v>276</v>
      </c>
    </row>
    <row r="46" spans="1:6">
      <c r="A46" s="263" t="str">
        <f>Campos[[#This Row],[HOJA]]&amp;"."&amp;Campos[[#This Row],[FILA]]&amp;"."&amp;Campos[[#This Row],[COLUMNA]]</f>
        <v>HT1.8.7</v>
      </c>
      <c r="B46" s="247" t="s">
        <v>274</v>
      </c>
      <c r="C46" s="246">
        <v>8</v>
      </c>
      <c r="D46" s="248" t="s">
        <v>208</v>
      </c>
      <c r="E46" s="250">
        <v>7</v>
      </c>
      <c r="F46" s="245" t="s">
        <v>277</v>
      </c>
    </row>
    <row r="47" spans="1:6">
      <c r="A47" s="263" t="str">
        <f>Campos[[#This Row],[HOJA]]&amp;"."&amp;Campos[[#This Row],[FILA]]&amp;"."&amp;Campos[[#This Row],[COLUMNA]]</f>
        <v>HT1.8.8</v>
      </c>
      <c r="B47" s="247" t="s">
        <v>274</v>
      </c>
      <c r="C47" s="246">
        <v>8</v>
      </c>
      <c r="D47" s="248" t="s">
        <v>208</v>
      </c>
      <c r="E47" s="250">
        <v>8</v>
      </c>
      <c r="F47" s="245" t="s">
        <v>278</v>
      </c>
    </row>
    <row r="48" spans="1:6">
      <c r="A48" s="263" t="str">
        <f>Campos[[#This Row],[HOJA]]&amp;"."&amp;Campos[[#This Row],[FILA]]&amp;"."&amp;Campos[[#This Row],[COLUMNA]]</f>
        <v>HT1.8.9</v>
      </c>
      <c r="B48" s="247" t="s">
        <v>274</v>
      </c>
      <c r="C48" s="246">
        <v>8</v>
      </c>
      <c r="D48" s="248" t="s">
        <v>208</v>
      </c>
      <c r="E48" s="250">
        <v>9</v>
      </c>
      <c r="F48" s="245" t="s">
        <v>279</v>
      </c>
    </row>
    <row r="49" spans="1:6">
      <c r="A49" s="263" t="str">
        <f>Campos[[#This Row],[HOJA]]&amp;"."&amp;Campos[[#This Row],[FILA]]&amp;"."&amp;Campos[[#This Row],[COLUMNA]]</f>
        <v>HT1.8.10</v>
      </c>
      <c r="B49" s="247" t="s">
        <v>274</v>
      </c>
      <c r="C49" s="246">
        <v>8</v>
      </c>
      <c r="D49" s="248" t="s">
        <v>208</v>
      </c>
      <c r="E49" s="250">
        <v>10</v>
      </c>
      <c r="F49" s="245" t="s">
        <v>357</v>
      </c>
    </row>
    <row r="50" spans="1:6">
      <c r="A50" s="263" t="str">
        <f>Campos[[#This Row],[HOJA]]&amp;"."&amp;Campos[[#This Row],[FILA]]&amp;"."&amp;Campos[[#This Row],[COLUMNA]]</f>
        <v>HT1.8.11</v>
      </c>
      <c r="B50" s="247" t="s">
        <v>274</v>
      </c>
      <c r="C50" s="246">
        <v>8</v>
      </c>
      <c r="D50" s="248" t="s">
        <v>208</v>
      </c>
      <c r="E50" s="250">
        <v>11</v>
      </c>
      <c r="F50" s="245" t="s">
        <v>280</v>
      </c>
    </row>
    <row r="51" spans="1:6">
      <c r="A51" s="263" t="str">
        <f>Campos[[#This Row],[HOJA]]&amp;"."&amp;Campos[[#This Row],[FILA]]&amp;"."&amp;Campos[[#This Row],[COLUMNA]]</f>
        <v>HT1.8.12</v>
      </c>
      <c r="B51" s="247" t="s">
        <v>274</v>
      </c>
      <c r="C51" s="246">
        <v>8</v>
      </c>
      <c r="D51" s="248" t="s">
        <v>208</v>
      </c>
      <c r="E51" s="250">
        <v>12</v>
      </c>
      <c r="F51" s="245" t="s">
        <v>69</v>
      </c>
    </row>
    <row r="52" spans="1:6">
      <c r="A52" s="263" t="str">
        <f>Campos[[#This Row],[HOJA]]&amp;"."&amp;Campos[[#This Row],[FILA]]&amp;"."&amp;Campos[[#This Row],[COLUMNA]]</f>
        <v>HT1.8.13</v>
      </c>
      <c r="B52" s="247" t="s">
        <v>274</v>
      </c>
      <c r="C52" s="246">
        <v>8</v>
      </c>
      <c r="D52" s="248" t="s">
        <v>208</v>
      </c>
      <c r="E52" s="250">
        <v>13</v>
      </c>
      <c r="F52" s="245" t="s">
        <v>281</v>
      </c>
    </row>
    <row r="53" spans="1:6">
      <c r="A53" s="263" t="str">
        <f>Campos[[#This Row],[HOJA]]&amp;"."&amp;Campos[[#This Row],[FILA]]&amp;"."&amp;Campos[[#This Row],[COLUMNA]]</f>
        <v>HT1.8.14</v>
      </c>
      <c r="B53" s="247" t="s">
        <v>274</v>
      </c>
      <c r="C53" s="246">
        <v>8</v>
      </c>
      <c r="D53" s="248" t="s">
        <v>208</v>
      </c>
      <c r="E53" s="250">
        <v>14</v>
      </c>
      <c r="F53" s="245" t="s">
        <v>282</v>
      </c>
    </row>
    <row r="54" spans="1:6">
      <c r="A54" s="263" t="str">
        <f>Campos[[#This Row],[HOJA]]&amp;"."&amp;Campos[[#This Row],[FILA]]&amp;"."&amp;Campos[[#This Row],[COLUMNA]]</f>
        <v>HT1.8.15</v>
      </c>
      <c r="B54" s="247" t="s">
        <v>274</v>
      </c>
      <c r="C54" s="246">
        <v>8</v>
      </c>
      <c r="D54" s="248" t="s">
        <v>208</v>
      </c>
      <c r="E54" s="250">
        <v>15</v>
      </c>
      <c r="F54" s="245" t="s">
        <v>283</v>
      </c>
    </row>
    <row r="55" spans="1:6">
      <c r="A55" s="263" t="str">
        <f>Campos[[#This Row],[HOJA]]&amp;"."&amp;Campos[[#This Row],[FILA]]&amp;"."&amp;Campos[[#This Row],[COLUMNA]]</f>
        <v>HT1.8.16</v>
      </c>
      <c r="B55" s="247" t="s">
        <v>274</v>
      </c>
      <c r="C55" s="246">
        <v>8</v>
      </c>
      <c r="D55" s="248" t="s">
        <v>208</v>
      </c>
      <c r="E55" s="250">
        <v>16</v>
      </c>
      <c r="F55" s="245" t="s">
        <v>284</v>
      </c>
    </row>
    <row r="56" spans="1:6">
      <c r="A56" s="263" t="str">
        <f>Campos[[#This Row],[HOJA]]&amp;"."&amp;Campos[[#This Row],[FILA]]&amp;"."&amp;Campos[[#This Row],[COLUMNA]]</f>
        <v>HT1.8.17</v>
      </c>
      <c r="B56" s="247" t="s">
        <v>274</v>
      </c>
      <c r="C56" s="246">
        <v>8</v>
      </c>
      <c r="D56" s="248" t="s">
        <v>208</v>
      </c>
      <c r="E56" s="250">
        <v>17</v>
      </c>
      <c r="F56" s="245" t="s">
        <v>285</v>
      </c>
    </row>
    <row r="57" spans="1:6">
      <c r="A57" s="263" t="str">
        <f>Campos[[#This Row],[HOJA]]&amp;"."&amp;Campos[[#This Row],[FILA]]&amp;"."&amp;Campos[[#This Row],[COLUMNA]]</f>
        <v>HT1.8.18</v>
      </c>
      <c r="B57" s="247" t="s">
        <v>274</v>
      </c>
      <c r="C57" s="246">
        <v>8</v>
      </c>
      <c r="D57" s="248" t="s">
        <v>208</v>
      </c>
      <c r="E57" s="250">
        <v>18</v>
      </c>
      <c r="F57" s="245" t="s">
        <v>72</v>
      </c>
    </row>
    <row r="58" spans="1:6">
      <c r="A58" s="263" t="str">
        <f>Campos[[#This Row],[HOJA]]&amp;"."&amp;Campos[[#This Row],[FILA]]&amp;"."&amp;Campos[[#This Row],[COLUMNA]]</f>
        <v>HT1.8.19</v>
      </c>
      <c r="B58" s="247" t="s">
        <v>274</v>
      </c>
      <c r="C58" s="246">
        <v>8</v>
      </c>
      <c r="D58" s="248" t="s">
        <v>208</v>
      </c>
      <c r="E58" s="250">
        <v>19</v>
      </c>
      <c r="F58" s="245" t="s">
        <v>358</v>
      </c>
    </row>
    <row r="59" spans="1:6">
      <c r="A59" s="263" t="str">
        <f>Campos[[#This Row],[HOJA]]&amp;"."&amp;Campos[[#This Row],[FILA]]&amp;"."&amp;Campos[[#This Row],[COLUMNA]]</f>
        <v>HT1.8.20</v>
      </c>
      <c r="B59" s="247" t="s">
        <v>274</v>
      </c>
      <c r="C59" s="246">
        <v>8</v>
      </c>
      <c r="D59" s="248" t="s">
        <v>208</v>
      </c>
      <c r="E59" s="250">
        <v>20</v>
      </c>
      <c r="F59" s="245" t="s">
        <v>359</v>
      </c>
    </row>
    <row r="60" spans="1:6">
      <c r="A60" s="263" t="str">
        <f>Campos[[#This Row],[HOJA]]&amp;"."&amp;Campos[[#This Row],[FILA]]&amp;"."&amp;Campos[[#This Row],[COLUMNA]]</f>
        <v>HT1.8.21</v>
      </c>
      <c r="B60" s="247" t="s">
        <v>274</v>
      </c>
      <c r="C60" s="246">
        <v>8</v>
      </c>
      <c r="D60" s="248" t="s">
        <v>208</v>
      </c>
      <c r="E60" s="250">
        <v>21</v>
      </c>
      <c r="F60" s="245" t="s">
        <v>286</v>
      </c>
    </row>
    <row r="61" spans="1:6">
      <c r="A61" s="263" t="str">
        <f>Campos[[#This Row],[HOJA]]&amp;"."&amp;Campos[[#This Row],[FILA]]&amp;"."&amp;Campos[[#This Row],[COLUMNA]]</f>
        <v>HT1.8.22</v>
      </c>
      <c r="B61" s="247" t="s">
        <v>274</v>
      </c>
      <c r="C61" s="246">
        <v>8</v>
      </c>
      <c r="D61" s="248" t="s">
        <v>208</v>
      </c>
      <c r="E61" s="250">
        <v>22</v>
      </c>
      <c r="F61" s="245" t="s">
        <v>287</v>
      </c>
    </row>
    <row r="62" spans="1:6">
      <c r="A62" s="263" t="str">
        <f>Campos[[#This Row],[HOJA]]&amp;"."&amp;Campos[[#This Row],[FILA]]&amp;"."&amp;Campos[[#This Row],[COLUMNA]]</f>
        <v>HT1.8.23</v>
      </c>
      <c r="B62" s="247" t="s">
        <v>274</v>
      </c>
      <c r="C62" s="246">
        <v>8</v>
      </c>
      <c r="D62" s="248" t="s">
        <v>208</v>
      </c>
      <c r="E62" s="250">
        <v>23</v>
      </c>
      <c r="F62" s="245" t="s">
        <v>61</v>
      </c>
    </row>
    <row r="63" spans="1:6">
      <c r="A63" s="263" t="str">
        <f>Campos[[#This Row],[HOJA]]&amp;"."&amp;Campos[[#This Row],[FILA]]&amp;"."&amp;Campos[[#This Row],[COLUMNA]]</f>
        <v>HT1.8.24</v>
      </c>
      <c r="B63" s="247" t="s">
        <v>274</v>
      </c>
      <c r="C63" s="246">
        <v>8</v>
      </c>
      <c r="D63" s="248" t="s">
        <v>208</v>
      </c>
      <c r="E63" s="250">
        <v>24</v>
      </c>
      <c r="F63" s="245" t="s">
        <v>16</v>
      </c>
    </row>
    <row r="64" spans="1:6">
      <c r="A64" s="263" t="str">
        <f>Campos[[#This Row],[HOJA]]&amp;"."&amp;Campos[[#This Row],[FILA]]&amp;"."&amp;Campos[[#This Row],[COLUMNA]]</f>
        <v>HT1.8.25</v>
      </c>
      <c r="B64" s="247" t="s">
        <v>274</v>
      </c>
      <c r="C64" s="246">
        <v>8</v>
      </c>
      <c r="D64" s="248" t="s">
        <v>208</v>
      </c>
      <c r="E64" s="250">
        <v>25</v>
      </c>
      <c r="F64" s="245" t="s">
        <v>92</v>
      </c>
    </row>
    <row r="65" spans="1:6">
      <c r="A65" s="283" t="str">
        <f>Campos[[#This Row],[HOJA]]&amp;"."&amp;Campos[[#This Row],[FILA]]&amp;"."&amp;Campos[[#This Row],[COLUMNA]]</f>
        <v>HT1.10.5</v>
      </c>
      <c r="B65" s="284" t="s">
        <v>274</v>
      </c>
      <c r="C65" s="284">
        <v>10</v>
      </c>
      <c r="D65" s="285" t="s">
        <v>209</v>
      </c>
      <c r="E65" s="286">
        <v>5</v>
      </c>
      <c r="F65" s="287" t="s">
        <v>275</v>
      </c>
    </row>
    <row r="66" spans="1:6">
      <c r="A66" s="283" t="str">
        <f>Campos[[#This Row],[HOJA]]&amp;"."&amp;Campos[[#This Row],[FILA]]&amp;"."&amp;Campos[[#This Row],[COLUMNA]]</f>
        <v>HT1.10.6</v>
      </c>
      <c r="B66" s="284" t="s">
        <v>274</v>
      </c>
      <c r="C66" s="284">
        <v>10</v>
      </c>
      <c r="D66" s="285" t="s">
        <v>209</v>
      </c>
      <c r="E66" s="286">
        <v>6</v>
      </c>
      <c r="F66" s="287" t="s">
        <v>276</v>
      </c>
    </row>
    <row r="67" spans="1:6">
      <c r="A67" s="283" t="str">
        <f>Campos[[#This Row],[HOJA]]&amp;"."&amp;Campos[[#This Row],[FILA]]&amp;"."&amp;Campos[[#This Row],[COLUMNA]]</f>
        <v>HT1.10.7</v>
      </c>
      <c r="B67" s="284" t="s">
        <v>274</v>
      </c>
      <c r="C67" s="284">
        <v>10</v>
      </c>
      <c r="D67" s="285" t="s">
        <v>209</v>
      </c>
      <c r="E67" s="286">
        <v>7</v>
      </c>
      <c r="F67" s="287" t="s">
        <v>277</v>
      </c>
    </row>
    <row r="68" spans="1:6">
      <c r="A68" s="283" t="str">
        <f>Campos[[#This Row],[HOJA]]&amp;"."&amp;Campos[[#This Row],[FILA]]&amp;"."&amp;Campos[[#This Row],[COLUMNA]]</f>
        <v>HT1.10.8</v>
      </c>
      <c r="B68" s="284" t="s">
        <v>274</v>
      </c>
      <c r="C68" s="284">
        <v>10</v>
      </c>
      <c r="D68" s="285" t="s">
        <v>209</v>
      </c>
      <c r="E68" s="286">
        <v>8</v>
      </c>
      <c r="F68" s="287" t="s">
        <v>278</v>
      </c>
    </row>
    <row r="69" spans="1:6">
      <c r="A69" s="283" t="str">
        <f>Campos[[#This Row],[HOJA]]&amp;"."&amp;Campos[[#This Row],[FILA]]&amp;"."&amp;Campos[[#This Row],[COLUMNA]]</f>
        <v>HT1.10.9</v>
      </c>
      <c r="B69" s="284" t="s">
        <v>274</v>
      </c>
      <c r="C69" s="284">
        <v>10</v>
      </c>
      <c r="D69" s="285" t="s">
        <v>209</v>
      </c>
      <c r="E69" s="286">
        <v>9</v>
      </c>
      <c r="F69" s="287" t="s">
        <v>279</v>
      </c>
    </row>
    <row r="70" spans="1:6">
      <c r="A70" s="283" t="str">
        <f>Campos[[#This Row],[HOJA]]&amp;"."&amp;Campos[[#This Row],[FILA]]&amp;"."&amp;Campos[[#This Row],[COLUMNA]]</f>
        <v>HT1.10.10</v>
      </c>
      <c r="B70" s="284" t="s">
        <v>274</v>
      </c>
      <c r="C70" s="284">
        <v>10</v>
      </c>
      <c r="D70" s="285" t="s">
        <v>209</v>
      </c>
      <c r="E70" s="286">
        <v>10</v>
      </c>
      <c r="F70" s="287" t="s">
        <v>357</v>
      </c>
    </row>
    <row r="71" spans="1:6">
      <c r="A71" s="283" t="str">
        <f>Campos[[#This Row],[HOJA]]&amp;"."&amp;Campos[[#This Row],[FILA]]&amp;"."&amp;Campos[[#This Row],[COLUMNA]]</f>
        <v>HT1.10.11</v>
      </c>
      <c r="B71" s="284" t="s">
        <v>274</v>
      </c>
      <c r="C71" s="284">
        <v>10</v>
      </c>
      <c r="D71" s="285" t="s">
        <v>209</v>
      </c>
      <c r="E71" s="286">
        <v>11</v>
      </c>
      <c r="F71" s="287" t="s">
        <v>280</v>
      </c>
    </row>
    <row r="72" spans="1:6">
      <c r="A72" s="283" t="str">
        <f>Campos[[#This Row],[HOJA]]&amp;"."&amp;Campos[[#This Row],[FILA]]&amp;"."&amp;Campos[[#This Row],[COLUMNA]]</f>
        <v>HT1.10.12</v>
      </c>
      <c r="B72" s="284" t="s">
        <v>274</v>
      </c>
      <c r="C72" s="284">
        <v>10</v>
      </c>
      <c r="D72" s="285" t="s">
        <v>209</v>
      </c>
      <c r="E72" s="286">
        <v>12</v>
      </c>
      <c r="F72" s="287" t="s">
        <v>69</v>
      </c>
    </row>
    <row r="73" spans="1:6">
      <c r="A73" s="283" t="str">
        <f>Campos[[#This Row],[HOJA]]&amp;"."&amp;Campos[[#This Row],[FILA]]&amp;"."&amp;Campos[[#This Row],[COLUMNA]]</f>
        <v>HT1.10.13</v>
      </c>
      <c r="B73" s="284" t="s">
        <v>274</v>
      </c>
      <c r="C73" s="284">
        <v>10</v>
      </c>
      <c r="D73" s="285" t="s">
        <v>209</v>
      </c>
      <c r="E73" s="286">
        <v>13</v>
      </c>
      <c r="F73" s="287" t="s">
        <v>281</v>
      </c>
    </row>
    <row r="74" spans="1:6">
      <c r="A74" s="283" t="str">
        <f>Campos[[#This Row],[HOJA]]&amp;"."&amp;Campos[[#This Row],[FILA]]&amp;"."&amp;Campos[[#This Row],[COLUMNA]]</f>
        <v>HT1.10.14</v>
      </c>
      <c r="B74" s="284" t="s">
        <v>274</v>
      </c>
      <c r="C74" s="284">
        <v>10</v>
      </c>
      <c r="D74" s="285" t="s">
        <v>209</v>
      </c>
      <c r="E74" s="286">
        <v>14</v>
      </c>
      <c r="F74" s="287" t="s">
        <v>282</v>
      </c>
    </row>
    <row r="75" spans="1:6">
      <c r="A75" s="283" t="str">
        <f>Campos[[#This Row],[HOJA]]&amp;"."&amp;Campos[[#This Row],[FILA]]&amp;"."&amp;Campos[[#This Row],[COLUMNA]]</f>
        <v>HT1.10.15</v>
      </c>
      <c r="B75" s="284" t="s">
        <v>274</v>
      </c>
      <c r="C75" s="284">
        <v>10</v>
      </c>
      <c r="D75" s="285" t="s">
        <v>209</v>
      </c>
      <c r="E75" s="286">
        <v>15</v>
      </c>
      <c r="F75" s="287" t="s">
        <v>283</v>
      </c>
    </row>
    <row r="76" spans="1:6">
      <c r="A76" s="283" t="str">
        <f>Campos[[#This Row],[HOJA]]&amp;"."&amp;Campos[[#This Row],[FILA]]&amp;"."&amp;Campos[[#This Row],[COLUMNA]]</f>
        <v>HT1.10.16</v>
      </c>
      <c r="B76" s="284" t="s">
        <v>274</v>
      </c>
      <c r="C76" s="284">
        <v>10</v>
      </c>
      <c r="D76" s="285" t="s">
        <v>209</v>
      </c>
      <c r="E76" s="286">
        <v>16</v>
      </c>
      <c r="F76" s="287" t="s">
        <v>284</v>
      </c>
    </row>
    <row r="77" spans="1:6">
      <c r="A77" s="283" t="str">
        <f>Campos[[#This Row],[HOJA]]&amp;"."&amp;Campos[[#This Row],[FILA]]&amp;"."&amp;Campos[[#This Row],[COLUMNA]]</f>
        <v>HT1.10.17</v>
      </c>
      <c r="B77" s="284" t="s">
        <v>274</v>
      </c>
      <c r="C77" s="284">
        <v>10</v>
      </c>
      <c r="D77" s="285" t="s">
        <v>209</v>
      </c>
      <c r="E77" s="286">
        <v>17</v>
      </c>
      <c r="F77" s="287" t="s">
        <v>285</v>
      </c>
    </row>
    <row r="78" spans="1:6">
      <c r="A78" s="283" t="str">
        <f>Campos[[#This Row],[HOJA]]&amp;"."&amp;Campos[[#This Row],[FILA]]&amp;"."&amp;Campos[[#This Row],[COLUMNA]]</f>
        <v>HT1.10.18</v>
      </c>
      <c r="B78" s="284" t="s">
        <v>274</v>
      </c>
      <c r="C78" s="284">
        <v>10</v>
      </c>
      <c r="D78" s="285" t="s">
        <v>209</v>
      </c>
      <c r="E78" s="286">
        <v>18</v>
      </c>
      <c r="F78" s="287" t="s">
        <v>72</v>
      </c>
    </row>
    <row r="79" spans="1:6">
      <c r="A79" s="283" t="str">
        <f>Campos[[#This Row],[HOJA]]&amp;"."&amp;Campos[[#This Row],[FILA]]&amp;"."&amp;Campos[[#This Row],[COLUMNA]]</f>
        <v>HT1.10.19</v>
      </c>
      <c r="B79" s="284" t="s">
        <v>274</v>
      </c>
      <c r="C79" s="284">
        <v>10</v>
      </c>
      <c r="D79" s="285" t="s">
        <v>209</v>
      </c>
      <c r="E79" s="286">
        <v>19</v>
      </c>
      <c r="F79" s="287" t="s">
        <v>358</v>
      </c>
    </row>
    <row r="80" spans="1:6">
      <c r="A80" s="283" t="str">
        <f>Campos[[#This Row],[HOJA]]&amp;"."&amp;Campos[[#This Row],[FILA]]&amp;"."&amp;Campos[[#This Row],[COLUMNA]]</f>
        <v>HT1.10.20</v>
      </c>
      <c r="B80" s="284" t="s">
        <v>274</v>
      </c>
      <c r="C80" s="284">
        <v>10</v>
      </c>
      <c r="D80" s="285" t="s">
        <v>209</v>
      </c>
      <c r="E80" s="286">
        <v>20</v>
      </c>
      <c r="F80" s="287" t="s">
        <v>359</v>
      </c>
    </row>
    <row r="81" spans="1:6">
      <c r="A81" s="283" t="str">
        <f>Campos[[#This Row],[HOJA]]&amp;"."&amp;Campos[[#This Row],[FILA]]&amp;"."&amp;Campos[[#This Row],[COLUMNA]]</f>
        <v>HT1.10.21</v>
      </c>
      <c r="B81" s="284" t="s">
        <v>274</v>
      </c>
      <c r="C81" s="284">
        <v>10</v>
      </c>
      <c r="D81" s="285" t="s">
        <v>209</v>
      </c>
      <c r="E81" s="286">
        <v>21</v>
      </c>
      <c r="F81" s="287" t="s">
        <v>286</v>
      </c>
    </row>
    <row r="82" spans="1:6">
      <c r="A82" s="283" t="str">
        <f>Campos[[#This Row],[HOJA]]&amp;"."&amp;Campos[[#This Row],[FILA]]&amp;"."&amp;Campos[[#This Row],[COLUMNA]]</f>
        <v>HT1.10.22</v>
      </c>
      <c r="B82" s="284" t="s">
        <v>274</v>
      </c>
      <c r="C82" s="284">
        <v>10</v>
      </c>
      <c r="D82" s="285" t="s">
        <v>209</v>
      </c>
      <c r="E82" s="286">
        <v>22</v>
      </c>
      <c r="F82" s="287" t="s">
        <v>287</v>
      </c>
    </row>
    <row r="83" spans="1:6">
      <c r="A83" s="283" t="str">
        <f>Campos[[#This Row],[HOJA]]&amp;"."&amp;Campos[[#This Row],[FILA]]&amp;"."&amp;Campos[[#This Row],[COLUMNA]]</f>
        <v>HT1.10.23</v>
      </c>
      <c r="B83" s="284" t="s">
        <v>274</v>
      </c>
      <c r="C83" s="284">
        <v>10</v>
      </c>
      <c r="D83" s="285" t="s">
        <v>209</v>
      </c>
      <c r="E83" s="286">
        <v>23</v>
      </c>
      <c r="F83" s="287" t="s">
        <v>61</v>
      </c>
    </row>
    <row r="84" spans="1:6">
      <c r="A84" s="283" t="str">
        <f>Campos[[#This Row],[HOJA]]&amp;"."&amp;Campos[[#This Row],[FILA]]&amp;"."&amp;Campos[[#This Row],[COLUMNA]]</f>
        <v>HT1.10.24</v>
      </c>
      <c r="B84" s="284" t="s">
        <v>274</v>
      </c>
      <c r="C84" s="284">
        <v>10</v>
      </c>
      <c r="D84" s="285" t="s">
        <v>209</v>
      </c>
      <c r="E84" s="286">
        <v>24</v>
      </c>
      <c r="F84" s="287" t="s">
        <v>16</v>
      </c>
    </row>
    <row r="85" spans="1:6">
      <c r="A85" s="283" t="str">
        <f>Campos[[#This Row],[HOJA]]&amp;"."&amp;Campos[[#This Row],[FILA]]&amp;"."&amp;Campos[[#This Row],[COLUMNA]]</f>
        <v>HT1.10.25</v>
      </c>
      <c r="B85" s="284" t="s">
        <v>274</v>
      </c>
      <c r="C85" s="284">
        <v>10</v>
      </c>
      <c r="D85" s="285" t="s">
        <v>209</v>
      </c>
      <c r="E85" s="286">
        <v>25</v>
      </c>
      <c r="F85" s="287" t="s">
        <v>92</v>
      </c>
    </row>
    <row r="86" spans="1:6">
      <c r="A86" s="283" t="str">
        <f>Campos[[#This Row],[HOJA]]&amp;"."&amp;Campos[[#This Row],[FILA]]&amp;"."&amp;Campos[[#This Row],[COLUMNA]]</f>
        <v>HT1.11.5</v>
      </c>
      <c r="B86" s="284" t="s">
        <v>274</v>
      </c>
      <c r="C86" s="284">
        <v>11</v>
      </c>
      <c r="D86" s="285" t="s">
        <v>210</v>
      </c>
      <c r="E86" s="286">
        <v>5</v>
      </c>
      <c r="F86" s="287" t="s">
        <v>275</v>
      </c>
    </row>
    <row r="87" spans="1:6">
      <c r="A87" s="283" t="str">
        <f>Campos[[#This Row],[HOJA]]&amp;"."&amp;Campos[[#This Row],[FILA]]&amp;"."&amp;Campos[[#This Row],[COLUMNA]]</f>
        <v>HT1.11.6</v>
      </c>
      <c r="B87" s="284" t="s">
        <v>274</v>
      </c>
      <c r="C87" s="284">
        <v>11</v>
      </c>
      <c r="D87" s="285" t="s">
        <v>210</v>
      </c>
      <c r="E87" s="286">
        <v>6</v>
      </c>
      <c r="F87" s="287" t="s">
        <v>276</v>
      </c>
    </row>
    <row r="88" spans="1:6">
      <c r="A88" s="283" t="str">
        <f>Campos[[#This Row],[HOJA]]&amp;"."&amp;Campos[[#This Row],[FILA]]&amp;"."&amp;Campos[[#This Row],[COLUMNA]]</f>
        <v>HT1.11.7</v>
      </c>
      <c r="B88" s="284" t="s">
        <v>274</v>
      </c>
      <c r="C88" s="284">
        <v>11</v>
      </c>
      <c r="D88" s="285" t="s">
        <v>210</v>
      </c>
      <c r="E88" s="286">
        <v>7</v>
      </c>
      <c r="F88" s="287" t="s">
        <v>277</v>
      </c>
    </row>
    <row r="89" spans="1:6">
      <c r="A89" s="283" t="str">
        <f>Campos[[#This Row],[HOJA]]&amp;"."&amp;Campos[[#This Row],[FILA]]&amp;"."&amp;Campos[[#This Row],[COLUMNA]]</f>
        <v>HT1.11.8</v>
      </c>
      <c r="B89" s="284" t="s">
        <v>274</v>
      </c>
      <c r="C89" s="284">
        <v>11</v>
      </c>
      <c r="D89" s="285" t="s">
        <v>210</v>
      </c>
      <c r="E89" s="286">
        <v>8</v>
      </c>
      <c r="F89" s="287" t="s">
        <v>278</v>
      </c>
    </row>
    <row r="90" spans="1:6">
      <c r="A90" s="283" t="str">
        <f>Campos[[#This Row],[HOJA]]&amp;"."&amp;Campos[[#This Row],[FILA]]&amp;"."&amp;Campos[[#This Row],[COLUMNA]]</f>
        <v>HT1.11.9</v>
      </c>
      <c r="B90" s="284" t="s">
        <v>274</v>
      </c>
      <c r="C90" s="284">
        <v>11</v>
      </c>
      <c r="D90" s="285" t="s">
        <v>210</v>
      </c>
      <c r="E90" s="286">
        <v>9</v>
      </c>
      <c r="F90" s="287" t="s">
        <v>279</v>
      </c>
    </row>
    <row r="91" spans="1:6">
      <c r="A91" s="283" t="str">
        <f>Campos[[#This Row],[HOJA]]&amp;"."&amp;Campos[[#This Row],[FILA]]&amp;"."&amp;Campos[[#This Row],[COLUMNA]]</f>
        <v>HT1.11.10</v>
      </c>
      <c r="B91" s="284" t="s">
        <v>274</v>
      </c>
      <c r="C91" s="284">
        <v>11</v>
      </c>
      <c r="D91" s="285" t="s">
        <v>210</v>
      </c>
      <c r="E91" s="286">
        <v>10</v>
      </c>
      <c r="F91" s="287" t="s">
        <v>357</v>
      </c>
    </row>
    <row r="92" spans="1:6">
      <c r="A92" s="283" t="str">
        <f>Campos[[#This Row],[HOJA]]&amp;"."&amp;Campos[[#This Row],[FILA]]&amp;"."&amp;Campos[[#This Row],[COLUMNA]]</f>
        <v>HT1.11.11</v>
      </c>
      <c r="B92" s="284" t="s">
        <v>274</v>
      </c>
      <c r="C92" s="284">
        <v>11</v>
      </c>
      <c r="D92" s="285" t="s">
        <v>210</v>
      </c>
      <c r="E92" s="286">
        <v>11</v>
      </c>
      <c r="F92" s="287" t="s">
        <v>280</v>
      </c>
    </row>
    <row r="93" spans="1:6">
      <c r="A93" s="283" t="str">
        <f>Campos[[#This Row],[HOJA]]&amp;"."&amp;Campos[[#This Row],[FILA]]&amp;"."&amp;Campos[[#This Row],[COLUMNA]]</f>
        <v>HT1.11.12</v>
      </c>
      <c r="B93" s="284" t="s">
        <v>274</v>
      </c>
      <c r="C93" s="284">
        <v>11</v>
      </c>
      <c r="D93" s="285" t="s">
        <v>210</v>
      </c>
      <c r="E93" s="286">
        <v>12</v>
      </c>
      <c r="F93" s="287" t="s">
        <v>69</v>
      </c>
    </row>
    <row r="94" spans="1:6">
      <c r="A94" s="283" t="str">
        <f>Campos[[#This Row],[HOJA]]&amp;"."&amp;Campos[[#This Row],[FILA]]&amp;"."&amp;Campos[[#This Row],[COLUMNA]]</f>
        <v>HT1.11.13</v>
      </c>
      <c r="B94" s="284" t="s">
        <v>274</v>
      </c>
      <c r="C94" s="284">
        <v>11</v>
      </c>
      <c r="D94" s="285" t="s">
        <v>210</v>
      </c>
      <c r="E94" s="286">
        <v>13</v>
      </c>
      <c r="F94" s="287" t="s">
        <v>281</v>
      </c>
    </row>
    <row r="95" spans="1:6">
      <c r="A95" s="283" t="str">
        <f>Campos[[#This Row],[HOJA]]&amp;"."&amp;Campos[[#This Row],[FILA]]&amp;"."&amp;Campos[[#This Row],[COLUMNA]]</f>
        <v>HT1.11.14</v>
      </c>
      <c r="B95" s="284" t="s">
        <v>274</v>
      </c>
      <c r="C95" s="284">
        <v>11</v>
      </c>
      <c r="D95" s="285" t="s">
        <v>210</v>
      </c>
      <c r="E95" s="286">
        <v>14</v>
      </c>
      <c r="F95" s="287" t="s">
        <v>282</v>
      </c>
    </row>
    <row r="96" spans="1:6">
      <c r="A96" s="283" t="str">
        <f>Campos[[#This Row],[HOJA]]&amp;"."&amp;Campos[[#This Row],[FILA]]&amp;"."&amp;Campos[[#This Row],[COLUMNA]]</f>
        <v>HT1.11.15</v>
      </c>
      <c r="B96" s="284" t="s">
        <v>274</v>
      </c>
      <c r="C96" s="284">
        <v>11</v>
      </c>
      <c r="D96" s="285" t="s">
        <v>210</v>
      </c>
      <c r="E96" s="286">
        <v>15</v>
      </c>
      <c r="F96" s="287" t="s">
        <v>283</v>
      </c>
    </row>
    <row r="97" spans="1:6">
      <c r="A97" s="283" t="str">
        <f>Campos[[#This Row],[HOJA]]&amp;"."&amp;Campos[[#This Row],[FILA]]&amp;"."&amp;Campos[[#This Row],[COLUMNA]]</f>
        <v>HT1.11.16</v>
      </c>
      <c r="B97" s="284" t="s">
        <v>274</v>
      </c>
      <c r="C97" s="284">
        <v>11</v>
      </c>
      <c r="D97" s="285" t="s">
        <v>210</v>
      </c>
      <c r="E97" s="286">
        <v>16</v>
      </c>
      <c r="F97" s="287" t="s">
        <v>284</v>
      </c>
    </row>
    <row r="98" spans="1:6">
      <c r="A98" s="283" t="str">
        <f>Campos[[#This Row],[HOJA]]&amp;"."&amp;Campos[[#This Row],[FILA]]&amp;"."&amp;Campos[[#This Row],[COLUMNA]]</f>
        <v>HT1.11.17</v>
      </c>
      <c r="B98" s="284" t="s">
        <v>274</v>
      </c>
      <c r="C98" s="284">
        <v>11</v>
      </c>
      <c r="D98" s="285" t="s">
        <v>210</v>
      </c>
      <c r="E98" s="286">
        <v>17</v>
      </c>
      <c r="F98" s="287" t="s">
        <v>285</v>
      </c>
    </row>
    <row r="99" spans="1:6">
      <c r="A99" s="283" t="str">
        <f>Campos[[#This Row],[HOJA]]&amp;"."&amp;Campos[[#This Row],[FILA]]&amp;"."&amp;Campos[[#This Row],[COLUMNA]]</f>
        <v>HT1.11.18</v>
      </c>
      <c r="B99" s="284" t="s">
        <v>274</v>
      </c>
      <c r="C99" s="284">
        <v>11</v>
      </c>
      <c r="D99" s="285" t="s">
        <v>210</v>
      </c>
      <c r="E99" s="286">
        <v>18</v>
      </c>
      <c r="F99" s="287" t="s">
        <v>72</v>
      </c>
    </row>
    <row r="100" spans="1:6">
      <c r="A100" s="283" t="str">
        <f>Campos[[#This Row],[HOJA]]&amp;"."&amp;Campos[[#This Row],[FILA]]&amp;"."&amp;Campos[[#This Row],[COLUMNA]]</f>
        <v>HT1.11.19</v>
      </c>
      <c r="B100" s="284" t="s">
        <v>274</v>
      </c>
      <c r="C100" s="284">
        <v>11</v>
      </c>
      <c r="D100" s="285" t="s">
        <v>210</v>
      </c>
      <c r="E100" s="286">
        <v>19</v>
      </c>
      <c r="F100" s="287" t="s">
        <v>358</v>
      </c>
    </row>
    <row r="101" spans="1:6">
      <c r="A101" s="283" t="str">
        <f>Campos[[#This Row],[HOJA]]&amp;"."&amp;Campos[[#This Row],[FILA]]&amp;"."&amp;Campos[[#This Row],[COLUMNA]]</f>
        <v>HT1.11.20</v>
      </c>
      <c r="B101" s="284" t="s">
        <v>274</v>
      </c>
      <c r="C101" s="284">
        <v>11</v>
      </c>
      <c r="D101" s="285" t="s">
        <v>210</v>
      </c>
      <c r="E101" s="286">
        <v>20</v>
      </c>
      <c r="F101" s="287" t="s">
        <v>359</v>
      </c>
    </row>
    <row r="102" spans="1:6">
      <c r="A102" s="283" t="str">
        <f>Campos[[#This Row],[HOJA]]&amp;"."&amp;Campos[[#This Row],[FILA]]&amp;"."&amp;Campos[[#This Row],[COLUMNA]]</f>
        <v>HT1.11.21</v>
      </c>
      <c r="B102" s="284" t="s">
        <v>274</v>
      </c>
      <c r="C102" s="284">
        <v>11</v>
      </c>
      <c r="D102" s="285" t="s">
        <v>210</v>
      </c>
      <c r="E102" s="286">
        <v>21</v>
      </c>
      <c r="F102" s="287" t="s">
        <v>286</v>
      </c>
    </row>
    <row r="103" spans="1:6">
      <c r="A103" s="283" t="str">
        <f>Campos[[#This Row],[HOJA]]&amp;"."&amp;Campos[[#This Row],[FILA]]&amp;"."&amp;Campos[[#This Row],[COLUMNA]]</f>
        <v>HT1.11.22</v>
      </c>
      <c r="B103" s="284" t="s">
        <v>274</v>
      </c>
      <c r="C103" s="284">
        <v>11</v>
      </c>
      <c r="D103" s="285" t="s">
        <v>210</v>
      </c>
      <c r="E103" s="286">
        <v>22</v>
      </c>
      <c r="F103" s="287" t="s">
        <v>287</v>
      </c>
    </row>
    <row r="104" spans="1:6">
      <c r="A104" s="283" t="str">
        <f>Campos[[#This Row],[HOJA]]&amp;"."&amp;Campos[[#This Row],[FILA]]&amp;"."&amp;Campos[[#This Row],[COLUMNA]]</f>
        <v>HT1.11.23</v>
      </c>
      <c r="B104" s="284" t="s">
        <v>274</v>
      </c>
      <c r="C104" s="284">
        <v>11</v>
      </c>
      <c r="D104" s="285" t="s">
        <v>210</v>
      </c>
      <c r="E104" s="286">
        <v>23</v>
      </c>
      <c r="F104" s="287" t="s">
        <v>61</v>
      </c>
    </row>
    <row r="105" spans="1:6">
      <c r="A105" s="283" t="str">
        <f>Campos[[#This Row],[HOJA]]&amp;"."&amp;Campos[[#This Row],[FILA]]&amp;"."&amp;Campos[[#This Row],[COLUMNA]]</f>
        <v>HT1.11.24</v>
      </c>
      <c r="B105" s="284" t="s">
        <v>274</v>
      </c>
      <c r="C105" s="284">
        <v>11</v>
      </c>
      <c r="D105" s="285" t="s">
        <v>210</v>
      </c>
      <c r="E105" s="286">
        <v>24</v>
      </c>
      <c r="F105" s="287" t="s">
        <v>16</v>
      </c>
    </row>
    <row r="106" spans="1:6">
      <c r="A106" s="283" t="str">
        <f>Campos[[#This Row],[HOJA]]&amp;"."&amp;Campos[[#This Row],[FILA]]&amp;"."&amp;Campos[[#This Row],[COLUMNA]]</f>
        <v>HT1.11.25</v>
      </c>
      <c r="B106" s="284" t="s">
        <v>274</v>
      </c>
      <c r="C106" s="284">
        <v>11</v>
      </c>
      <c r="D106" s="285" t="s">
        <v>210</v>
      </c>
      <c r="E106" s="286">
        <v>25</v>
      </c>
      <c r="F106" s="287" t="s">
        <v>92</v>
      </c>
    </row>
    <row r="107" spans="1:6">
      <c r="A107" s="283" t="str">
        <f>Campos[[#This Row],[HOJA]]&amp;"."&amp;Campos[[#This Row],[FILA]]&amp;"."&amp;Campos[[#This Row],[COLUMNA]]</f>
        <v>HT1.12.5</v>
      </c>
      <c r="B107" s="284" t="s">
        <v>274</v>
      </c>
      <c r="C107" s="284">
        <v>12</v>
      </c>
      <c r="D107" s="285" t="s">
        <v>211</v>
      </c>
      <c r="E107" s="286">
        <v>5</v>
      </c>
      <c r="F107" s="287" t="s">
        <v>275</v>
      </c>
    </row>
    <row r="108" spans="1:6">
      <c r="A108" s="283" t="str">
        <f>Campos[[#This Row],[HOJA]]&amp;"."&amp;Campos[[#This Row],[FILA]]&amp;"."&amp;Campos[[#This Row],[COLUMNA]]</f>
        <v>HT1.12.6</v>
      </c>
      <c r="B108" s="284" t="s">
        <v>274</v>
      </c>
      <c r="C108" s="284">
        <v>12</v>
      </c>
      <c r="D108" s="285" t="s">
        <v>211</v>
      </c>
      <c r="E108" s="286">
        <v>6</v>
      </c>
      <c r="F108" s="287" t="s">
        <v>276</v>
      </c>
    </row>
    <row r="109" spans="1:6">
      <c r="A109" s="283" t="str">
        <f>Campos[[#This Row],[HOJA]]&amp;"."&amp;Campos[[#This Row],[FILA]]&amp;"."&amp;Campos[[#This Row],[COLUMNA]]</f>
        <v>HT1.12.7</v>
      </c>
      <c r="B109" s="284" t="s">
        <v>274</v>
      </c>
      <c r="C109" s="284">
        <v>12</v>
      </c>
      <c r="D109" s="285" t="s">
        <v>211</v>
      </c>
      <c r="E109" s="286">
        <v>7</v>
      </c>
      <c r="F109" s="287" t="s">
        <v>277</v>
      </c>
    </row>
    <row r="110" spans="1:6">
      <c r="A110" s="283" t="str">
        <f>Campos[[#This Row],[HOJA]]&amp;"."&amp;Campos[[#This Row],[FILA]]&amp;"."&amp;Campos[[#This Row],[COLUMNA]]</f>
        <v>HT1.12.8</v>
      </c>
      <c r="B110" s="284" t="s">
        <v>274</v>
      </c>
      <c r="C110" s="284">
        <v>12</v>
      </c>
      <c r="D110" s="285" t="s">
        <v>211</v>
      </c>
      <c r="E110" s="286">
        <v>8</v>
      </c>
      <c r="F110" s="287" t="s">
        <v>278</v>
      </c>
    </row>
    <row r="111" spans="1:6">
      <c r="A111" s="283" t="str">
        <f>Campos[[#This Row],[HOJA]]&amp;"."&amp;Campos[[#This Row],[FILA]]&amp;"."&amp;Campos[[#This Row],[COLUMNA]]</f>
        <v>HT1.12.9</v>
      </c>
      <c r="B111" s="284" t="s">
        <v>274</v>
      </c>
      <c r="C111" s="284">
        <v>12</v>
      </c>
      <c r="D111" s="285" t="s">
        <v>211</v>
      </c>
      <c r="E111" s="286">
        <v>9</v>
      </c>
      <c r="F111" s="287" t="s">
        <v>279</v>
      </c>
    </row>
    <row r="112" spans="1:6">
      <c r="A112" s="283" t="str">
        <f>Campos[[#This Row],[HOJA]]&amp;"."&amp;Campos[[#This Row],[FILA]]&amp;"."&amp;Campos[[#This Row],[COLUMNA]]</f>
        <v>HT1.12.10</v>
      </c>
      <c r="B112" s="284" t="s">
        <v>274</v>
      </c>
      <c r="C112" s="284">
        <v>12</v>
      </c>
      <c r="D112" s="285" t="s">
        <v>211</v>
      </c>
      <c r="E112" s="286">
        <v>10</v>
      </c>
      <c r="F112" s="287" t="s">
        <v>357</v>
      </c>
    </row>
    <row r="113" spans="1:6">
      <c r="A113" s="283" t="str">
        <f>Campos[[#This Row],[HOJA]]&amp;"."&amp;Campos[[#This Row],[FILA]]&amp;"."&amp;Campos[[#This Row],[COLUMNA]]</f>
        <v>HT1.12.11</v>
      </c>
      <c r="B113" s="284" t="s">
        <v>274</v>
      </c>
      <c r="C113" s="284">
        <v>12</v>
      </c>
      <c r="D113" s="285" t="s">
        <v>211</v>
      </c>
      <c r="E113" s="286">
        <v>11</v>
      </c>
      <c r="F113" s="287" t="s">
        <v>280</v>
      </c>
    </row>
    <row r="114" spans="1:6">
      <c r="A114" s="283" t="str">
        <f>Campos[[#This Row],[HOJA]]&amp;"."&amp;Campos[[#This Row],[FILA]]&amp;"."&amp;Campos[[#This Row],[COLUMNA]]</f>
        <v>HT1.12.12</v>
      </c>
      <c r="B114" s="284" t="s">
        <v>274</v>
      </c>
      <c r="C114" s="284">
        <v>12</v>
      </c>
      <c r="D114" s="285" t="s">
        <v>211</v>
      </c>
      <c r="E114" s="286">
        <v>12</v>
      </c>
      <c r="F114" s="287" t="s">
        <v>69</v>
      </c>
    </row>
    <row r="115" spans="1:6">
      <c r="A115" s="283" t="str">
        <f>Campos[[#This Row],[HOJA]]&amp;"."&amp;Campos[[#This Row],[FILA]]&amp;"."&amp;Campos[[#This Row],[COLUMNA]]</f>
        <v>HT1.12.13</v>
      </c>
      <c r="B115" s="284" t="s">
        <v>274</v>
      </c>
      <c r="C115" s="284">
        <v>12</v>
      </c>
      <c r="D115" s="285" t="s">
        <v>211</v>
      </c>
      <c r="E115" s="286">
        <v>13</v>
      </c>
      <c r="F115" s="287" t="s">
        <v>281</v>
      </c>
    </row>
    <row r="116" spans="1:6">
      <c r="A116" s="283" t="str">
        <f>Campos[[#This Row],[HOJA]]&amp;"."&amp;Campos[[#This Row],[FILA]]&amp;"."&amp;Campos[[#This Row],[COLUMNA]]</f>
        <v>HT1.12.14</v>
      </c>
      <c r="B116" s="284" t="s">
        <v>274</v>
      </c>
      <c r="C116" s="284">
        <v>12</v>
      </c>
      <c r="D116" s="285" t="s">
        <v>211</v>
      </c>
      <c r="E116" s="286">
        <v>14</v>
      </c>
      <c r="F116" s="287" t="s">
        <v>282</v>
      </c>
    </row>
    <row r="117" spans="1:6">
      <c r="A117" s="283" t="str">
        <f>Campos[[#This Row],[HOJA]]&amp;"."&amp;Campos[[#This Row],[FILA]]&amp;"."&amp;Campos[[#This Row],[COLUMNA]]</f>
        <v>HT1.12.15</v>
      </c>
      <c r="B117" s="284" t="s">
        <v>274</v>
      </c>
      <c r="C117" s="284">
        <v>12</v>
      </c>
      <c r="D117" s="285" t="s">
        <v>211</v>
      </c>
      <c r="E117" s="286">
        <v>15</v>
      </c>
      <c r="F117" s="287" t="s">
        <v>283</v>
      </c>
    </row>
    <row r="118" spans="1:6">
      <c r="A118" s="283" t="str">
        <f>Campos[[#This Row],[HOJA]]&amp;"."&amp;Campos[[#This Row],[FILA]]&amp;"."&amp;Campos[[#This Row],[COLUMNA]]</f>
        <v>HT1.12.16</v>
      </c>
      <c r="B118" s="284" t="s">
        <v>274</v>
      </c>
      <c r="C118" s="284">
        <v>12</v>
      </c>
      <c r="D118" s="285" t="s">
        <v>211</v>
      </c>
      <c r="E118" s="286">
        <v>16</v>
      </c>
      <c r="F118" s="287" t="s">
        <v>284</v>
      </c>
    </row>
    <row r="119" spans="1:6">
      <c r="A119" s="283" t="str">
        <f>Campos[[#This Row],[HOJA]]&amp;"."&amp;Campos[[#This Row],[FILA]]&amp;"."&amp;Campos[[#This Row],[COLUMNA]]</f>
        <v>HT1.12.17</v>
      </c>
      <c r="B119" s="284" t="s">
        <v>274</v>
      </c>
      <c r="C119" s="284">
        <v>12</v>
      </c>
      <c r="D119" s="285" t="s">
        <v>211</v>
      </c>
      <c r="E119" s="286">
        <v>17</v>
      </c>
      <c r="F119" s="287" t="s">
        <v>285</v>
      </c>
    </row>
    <row r="120" spans="1:6">
      <c r="A120" s="283" t="str">
        <f>Campos[[#This Row],[HOJA]]&amp;"."&amp;Campos[[#This Row],[FILA]]&amp;"."&amp;Campos[[#This Row],[COLUMNA]]</f>
        <v>HT1.12.18</v>
      </c>
      <c r="B120" s="284" t="s">
        <v>274</v>
      </c>
      <c r="C120" s="284">
        <v>12</v>
      </c>
      <c r="D120" s="285" t="s">
        <v>211</v>
      </c>
      <c r="E120" s="286">
        <v>18</v>
      </c>
      <c r="F120" s="287" t="s">
        <v>72</v>
      </c>
    </row>
    <row r="121" spans="1:6">
      <c r="A121" s="283" t="str">
        <f>Campos[[#This Row],[HOJA]]&amp;"."&amp;Campos[[#This Row],[FILA]]&amp;"."&amp;Campos[[#This Row],[COLUMNA]]</f>
        <v>HT1.12.19</v>
      </c>
      <c r="B121" s="284" t="s">
        <v>274</v>
      </c>
      <c r="C121" s="284">
        <v>12</v>
      </c>
      <c r="D121" s="285" t="s">
        <v>211</v>
      </c>
      <c r="E121" s="286">
        <v>19</v>
      </c>
      <c r="F121" s="287" t="s">
        <v>358</v>
      </c>
    </row>
    <row r="122" spans="1:6">
      <c r="A122" s="283" t="str">
        <f>Campos[[#This Row],[HOJA]]&amp;"."&amp;Campos[[#This Row],[FILA]]&amp;"."&amp;Campos[[#This Row],[COLUMNA]]</f>
        <v>HT1.12.20</v>
      </c>
      <c r="B122" s="284" t="s">
        <v>274</v>
      </c>
      <c r="C122" s="284">
        <v>12</v>
      </c>
      <c r="D122" s="285" t="s">
        <v>211</v>
      </c>
      <c r="E122" s="286">
        <v>20</v>
      </c>
      <c r="F122" s="287" t="s">
        <v>359</v>
      </c>
    </row>
    <row r="123" spans="1:6">
      <c r="A123" s="283" t="str">
        <f>Campos[[#This Row],[HOJA]]&amp;"."&amp;Campos[[#This Row],[FILA]]&amp;"."&amp;Campos[[#This Row],[COLUMNA]]</f>
        <v>HT1.12.21</v>
      </c>
      <c r="B123" s="284" t="s">
        <v>274</v>
      </c>
      <c r="C123" s="284">
        <v>12</v>
      </c>
      <c r="D123" s="285" t="s">
        <v>211</v>
      </c>
      <c r="E123" s="286">
        <v>21</v>
      </c>
      <c r="F123" s="287" t="s">
        <v>286</v>
      </c>
    </row>
    <row r="124" spans="1:6">
      <c r="A124" s="283" t="str">
        <f>Campos[[#This Row],[HOJA]]&amp;"."&amp;Campos[[#This Row],[FILA]]&amp;"."&amp;Campos[[#This Row],[COLUMNA]]</f>
        <v>HT1.12.22</v>
      </c>
      <c r="B124" s="284" t="s">
        <v>274</v>
      </c>
      <c r="C124" s="284">
        <v>12</v>
      </c>
      <c r="D124" s="285" t="s">
        <v>211</v>
      </c>
      <c r="E124" s="286">
        <v>22</v>
      </c>
      <c r="F124" s="287" t="s">
        <v>287</v>
      </c>
    </row>
    <row r="125" spans="1:6">
      <c r="A125" s="283" t="str">
        <f>Campos[[#This Row],[HOJA]]&amp;"."&amp;Campos[[#This Row],[FILA]]&amp;"."&amp;Campos[[#This Row],[COLUMNA]]</f>
        <v>HT1.12.23</v>
      </c>
      <c r="B125" s="284" t="s">
        <v>274</v>
      </c>
      <c r="C125" s="284">
        <v>12</v>
      </c>
      <c r="D125" s="285" t="s">
        <v>211</v>
      </c>
      <c r="E125" s="286">
        <v>23</v>
      </c>
      <c r="F125" s="287" t="s">
        <v>61</v>
      </c>
    </row>
    <row r="126" spans="1:6">
      <c r="A126" s="283" t="str">
        <f>Campos[[#This Row],[HOJA]]&amp;"."&amp;Campos[[#This Row],[FILA]]&amp;"."&amp;Campos[[#This Row],[COLUMNA]]</f>
        <v>HT1.12.24</v>
      </c>
      <c r="B126" s="284" t="s">
        <v>274</v>
      </c>
      <c r="C126" s="284">
        <v>12</v>
      </c>
      <c r="D126" s="285" t="s">
        <v>211</v>
      </c>
      <c r="E126" s="286">
        <v>24</v>
      </c>
      <c r="F126" s="287" t="s">
        <v>16</v>
      </c>
    </row>
    <row r="127" spans="1:6">
      <c r="A127" s="283" t="str">
        <f>Campos[[#This Row],[HOJA]]&amp;"."&amp;Campos[[#This Row],[FILA]]&amp;"."&amp;Campos[[#This Row],[COLUMNA]]</f>
        <v>HT1.12.25</v>
      </c>
      <c r="B127" s="284" t="s">
        <v>274</v>
      </c>
      <c r="C127" s="284">
        <v>12</v>
      </c>
      <c r="D127" s="285" t="s">
        <v>211</v>
      </c>
      <c r="E127" s="286">
        <v>25</v>
      </c>
      <c r="F127" s="287" t="s">
        <v>92</v>
      </c>
    </row>
    <row r="128" spans="1:6">
      <c r="A128" s="263" t="str">
        <f>Campos[[#This Row],[HOJA]]&amp;"."&amp;Campos[[#This Row],[FILA]]&amp;"."&amp;Campos[[#This Row],[COLUMNA]]</f>
        <v>HT1.17.3</v>
      </c>
      <c r="B128" s="247" t="s">
        <v>274</v>
      </c>
      <c r="C128" s="246">
        <v>17</v>
      </c>
      <c r="D128" s="248" t="s">
        <v>212</v>
      </c>
      <c r="E128" s="250">
        <v>3</v>
      </c>
      <c r="F128" s="245" t="s">
        <v>426</v>
      </c>
    </row>
    <row r="129" spans="1:6">
      <c r="A129" s="263" t="str">
        <f>Campos[[#This Row],[HOJA]]&amp;"."&amp;Campos[[#This Row],[FILA]]&amp;"."&amp;Campos[[#This Row],[COLUMNA]]</f>
        <v>HT1.18.3</v>
      </c>
      <c r="B129" s="247" t="s">
        <v>274</v>
      </c>
      <c r="C129" s="246">
        <v>18</v>
      </c>
      <c r="D129" s="248" t="s">
        <v>427</v>
      </c>
      <c r="E129" s="250">
        <v>3</v>
      </c>
      <c r="F129" s="245" t="s">
        <v>426</v>
      </c>
    </row>
    <row r="130" spans="1:6">
      <c r="A130" s="263" t="str">
        <f>Campos[[#This Row],[HOJA]]&amp;"."&amp;Campos[[#This Row],[FILA]]&amp;"."&amp;Campos[[#This Row],[COLUMNA]]</f>
        <v>HT1.19.3</v>
      </c>
      <c r="B130" s="247" t="s">
        <v>274</v>
      </c>
      <c r="C130" s="246">
        <v>19</v>
      </c>
      <c r="D130" s="248" t="s">
        <v>428</v>
      </c>
      <c r="E130" s="250">
        <v>3</v>
      </c>
      <c r="F130" s="245" t="s">
        <v>426</v>
      </c>
    </row>
    <row r="131" spans="1:6">
      <c r="A131" s="263" t="str">
        <f>Campos[[#This Row],[HOJA]]&amp;"."&amp;Campos[[#This Row],[FILA]]&amp;"."&amp;Campos[[#This Row],[COLUMNA]]</f>
        <v>HT1.20.3</v>
      </c>
      <c r="B131" s="247" t="s">
        <v>274</v>
      </c>
      <c r="C131" s="246">
        <v>20</v>
      </c>
      <c r="D131" s="248" t="s">
        <v>215</v>
      </c>
      <c r="E131" s="250">
        <v>3</v>
      </c>
      <c r="F131" s="245" t="s">
        <v>426</v>
      </c>
    </row>
    <row r="132" spans="1:6">
      <c r="A132" s="263" t="str">
        <f>Campos[[#This Row],[HOJA]]&amp;"."&amp;Campos[[#This Row],[FILA]]&amp;"."&amp;Campos[[#This Row],[COLUMNA]]</f>
        <v>HT1.21.3</v>
      </c>
      <c r="B132" s="247" t="s">
        <v>274</v>
      </c>
      <c r="C132" s="246">
        <v>21</v>
      </c>
      <c r="D132" s="248" t="s">
        <v>216</v>
      </c>
      <c r="E132" s="250">
        <v>3</v>
      </c>
      <c r="F132" s="245" t="s">
        <v>426</v>
      </c>
    </row>
    <row r="133" spans="1:6">
      <c r="A133" s="263" t="str">
        <f>Campos[[#This Row],[HOJA]]&amp;"."&amp;Campos[[#This Row],[FILA]]&amp;"."&amp;Campos[[#This Row],[COLUMNA]]</f>
        <v>HT1.22.3</v>
      </c>
      <c r="B133" s="247" t="s">
        <v>274</v>
      </c>
      <c r="C133" s="246">
        <v>22</v>
      </c>
      <c r="D133" s="248" t="s">
        <v>217</v>
      </c>
      <c r="E133" s="250">
        <v>3</v>
      </c>
      <c r="F133" s="245" t="s">
        <v>426</v>
      </c>
    </row>
    <row r="134" spans="1:6">
      <c r="A134" s="263" t="str">
        <f>Campos[[#This Row],[HOJA]]&amp;"."&amp;Campos[[#This Row],[FILA]]&amp;"."&amp;Campos[[#This Row],[COLUMNA]]</f>
        <v>HT1.23.3</v>
      </c>
      <c r="B134" s="247" t="s">
        <v>274</v>
      </c>
      <c r="C134" s="246">
        <v>23</v>
      </c>
      <c r="D134" s="248" t="s">
        <v>218</v>
      </c>
      <c r="E134" s="250">
        <v>3</v>
      </c>
      <c r="F134" s="245" t="s">
        <v>426</v>
      </c>
    </row>
    <row r="135" spans="1:6">
      <c r="A135" s="263" t="str">
        <f>Campos[[#This Row],[HOJA]]&amp;"."&amp;Campos[[#This Row],[FILA]]&amp;"."&amp;Campos[[#This Row],[COLUMNA]]</f>
        <v>HT1.24.3</v>
      </c>
      <c r="B135" s="247" t="s">
        <v>274</v>
      </c>
      <c r="C135" s="246">
        <v>24</v>
      </c>
      <c r="D135" s="248" t="s">
        <v>429</v>
      </c>
      <c r="E135" s="250">
        <v>3</v>
      </c>
      <c r="F135" s="245" t="s">
        <v>426</v>
      </c>
    </row>
    <row r="136" spans="1:6">
      <c r="A136" s="263" t="str">
        <f>Campos[[#This Row],[HOJA]]&amp;"."&amp;Campos[[#This Row],[FILA]]&amp;"."&amp;Campos[[#This Row],[COLUMNA]]</f>
        <v>HT1.25.3</v>
      </c>
      <c r="B136" s="247" t="s">
        <v>274</v>
      </c>
      <c r="C136" s="246">
        <v>25</v>
      </c>
      <c r="D136" s="248" t="s">
        <v>220</v>
      </c>
      <c r="E136" s="250">
        <v>3</v>
      </c>
      <c r="F136" s="245" t="s">
        <v>426</v>
      </c>
    </row>
    <row r="137" spans="1:6">
      <c r="A137" s="263" t="str">
        <f>Campos[[#This Row],[HOJA]]&amp;"."&amp;Campos[[#This Row],[FILA]]&amp;"."&amp;Campos[[#This Row],[COLUMNA]]</f>
        <v>HT1.27.3</v>
      </c>
      <c r="B137" s="247" t="s">
        <v>274</v>
      </c>
      <c r="C137" s="246">
        <v>27</v>
      </c>
      <c r="D137" s="248" t="s">
        <v>221</v>
      </c>
      <c r="E137" s="250">
        <v>3</v>
      </c>
      <c r="F137" s="245" t="s">
        <v>426</v>
      </c>
    </row>
    <row r="138" spans="1:6">
      <c r="A138" s="263" t="str">
        <f>Campos[[#This Row],[HOJA]]&amp;"."&amp;Campos[[#This Row],[FILA]]&amp;"."&amp;Campos[[#This Row],[COLUMNA]]</f>
        <v>HT1.28.3</v>
      </c>
      <c r="B138" s="247" t="s">
        <v>274</v>
      </c>
      <c r="C138" s="246">
        <v>28</v>
      </c>
      <c r="D138" s="248" t="s">
        <v>222</v>
      </c>
      <c r="E138" s="250">
        <v>3</v>
      </c>
      <c r="F138" s="245" t="s">
        <v>426</v>
      </c>
    </row>
    <row r="139" spans="1:6">
      <c r="A139" s="263" t="str">
        <f>Campos[[#This Row],[HOJA]]&amp;"."&amp;Campos[[#This Row],[FILA]]&amp;"."&amp;Campos[[#This Row],[COLUMNA]]</f>
        <v>HT1.29.3</v>
      </c>
      <c r="B139" s="247" t="s">
        <v>274</v>
      </c>
      <c r="C139" s="246">
        <v>29</v>
      </c>
      <c r="D139" s="248" t="s">
        <v>223</v>
      </c>
      <c r="E139" s="250">
        <v>3</v>
      </c>
      <c r="F139" s="245" t="s">
        <v>426</v>
      </c>
    </row>
    <row r="140" spans="1:6">
      <c r="A140" s="263" t="str">
        <f>Campos[[#This Row],[HOJA]]&amp;"."&amp;Campos[[#This Row],[FILA]]&amp;"."&amp;Campos[[#This Row],[COLUMNA]]</f>
        <v>HT1.30.3</v>
      </c>
      <c r="B140" s="247" t="s">
        <v>274</v>
      </c>
      <c r="C140" s="246">
        <v>30</v>
      </c>
      <c r="D140" s="248" t="s">
        <v>224</v>
      </c>
      <c r="E140" s="250">
        <v>3</v>
      </c>
      <c r="F140" s="245" t="s">
        <v>426</v>
      </c>
    </row>
    <row r="141" spans="1:6">
      <c r="A141" s="263" t="str">
        <f>Campos[[#This Row],[HOJA]]&amp;"."&amp;Campos[[#This Row],[FILA]]&amp;"."&amp;Campos[[#This Row],[COLUMNA]]</f>
        <v>HT1.31.3</v>
      </c>
      <c r="B141" s="247" t="s">
        <v>274</v>
      </c>
      <c r="C141" s="246">
        <v>31</v>
      </c>
      <c r="D141" s="248" t="s">
        <v>225</v>
      </c>
      <c r="E141" s="250">
        <v>3</v>
      </c>
      <c r="F141" s="245" t="s">
        <v>426</v>
      </c>
    </row>
    <row r="142" spans="1:6">
      <c r="A142" s="263" t="str">
        <f>Campos[[#This Row],[HOJA]]&amp;"."&amp;Campos[[#This Row],[FILA]]&amp;"."&amp;Campos[[#This Row],[COLUMNA]]</f>
        <v>HT1.32.3</v>
      </c>
      <c r="B142" s="247" t="s">
        <v>274</v>
      </c>
      <c r="C142" s="246">
        <v>32</v>
      </c>
      <c r="D142" s="248" t="s">
        <v>226</v>
      </c>
      <c r="E142" s="250">
        <v>3</v>
      </c>
      <c r="F142" s="245" t="s">
        <v>426</v>
      </c>
    </row>
    <row r="143" spans="1:6">
      <c r="A143" s="263" t="str">
        <f>Campos[[#This Row],[HOJA]]&amp;"."&amp;Campos[[#This Row],[FILA]]&amp;"."&amp;Campos[[#This Row],[COLUMNA]]</f>
        <v>HT1.33.3</v>
      </c>
      <c r="B143" s="247" t="s">
        <v>274</v>
      </c>
      <c r="C143" s="246">
        <v>33</v>
      </c>
      <c r="D143" s="248" t="s">
        <v>227</v>
      </c>
      <c r="E143" s="250">
        <v>3</v>
      </c>
      <c r="F143" s="245" t="s">
        <v>426</v>
      </c>
    </row>
    <row r="144" spans="1:6">
      <c r="A144" s="263" t="str">
        <f>Campos[[#This Row],[HOJA]]&amp;"."&amp;Campos[[#This Row],[FILA]]&amp;"."&amp;Campos[[#This Row],[COLUMNA]]</f>
        <v>HT1.35.3</v>
      </c>
      <c r="B144" s="247" t="s">
        <v>274</v>
      </c>
      <c r="C144" s="246">
        <v>35</v>
      </c>
      <c r="D144" s="248" t="s">
        <v>228</v>
      </c>
      <c r="E144" s="250">
        <v>3</v>
      </c>
      <c r="F144" s="245" t="s">
        <v>426</v>
      </c>
    </row>
    <row r="145" spans="1:6">
      <c r="A145" s="263" t="str">
        <f>Campos[[#This Row],[HOJA]]&amp;"."&amp;Campos[[#This Row],[FILA]]&amp;"."&amp;Campos[[#This Row],[COLUMNA]]</f>
        <v>HT1.36.3</v>
      </c>
      <c r="B145" s="247" t="s">
        <v>274</v>
      </c>
      <c r="C145" s="246">
        <v>36</v>
      </c>
      <c r="D145" s="248" t="s">
        <v>229</v>
      </c>
      <c r="E145" s="250">
        <v>3</v>
      </c>
      <c r="F145" s="245" t="s">
        <v>426</v>
      </c>
    </row>
    <row r="146" spans="1:6">
      <c r="A146" s="263" t="str">
        <f>Campos[[#This Row],[HOJA]]&amp;"."&amp;Campos[[#This Row],[FILA]]&amp;"."&amp;Campos[[#This Row],[COLUMNA]]</f>
        <v>HT1.37.3</v>
      </c>
      <c r="B146" s="247" t="s">
        <v>274</v>
      </c>
      <c r="C146" s="246">
        <v>37</v>
      </c>
      <c r="D146" s="248" t="s">
        <v>171</v>
      </c>
      <c r="E146" s="250">
        <v>3</v>
      </c>
      <c r="F146" s="245" t="s">
        <v>426</v>
      </c>
    </row>
    <row r="147" spans="1:6">
      <c r="A147" s="263" t="str">
        <f>Campos[[#This Row],[HOJA]]&amp;"."&amp;Campos[[#This Row],[FILA]]&amp;"."&amp;Campos[[#This Row],[COLUMNA]]</f>
        <v>HT1.41.3</v>
      </c>
      <c r="B147" s="247" t="s">
        <v>274</v>
      </c>
      <c r="C147" s="246">
        <v>41</v>
      </c>
      <c r="D147" s="248" t="s">
        <v>430</v>
      </c>
      <c r="E147" s="246">
        <v>3</v>
      </c>
      <c r="F147" s="268" t="s">
        <v>430</v>
      </c>
    </row>
    <row r="148" spans="1:6">
      <c r="A148" s="263" t="str">
        <f>Campos[[#This Row],[HOJA]]&amp;"."&amp;Campos[[#This Row],[FILA]]&amp;"."&amp;Campos[[#This Row],[COLUMNA]]</f>
        <v>HT1.17.5</v>
      </c>
      <c r="B148" s="247" t="s">
        <v>274</v>
      </c>
      <c r="C148" s="246">
        <v>17</v>
      </c>
      <c r="D148" s="248" t="s">
        <v>212</v>
      </c>
      <c r="E148" s="250">
        <v>5</v>
      </c>
      <c r="F148" s="245" t="s">
        <v>275</v>
      </c>
    </row>
    <row r="149" spans="1:6">
      <c r="A149" s="263" t="str">
        <f>Campos[[#This Row],[HOJA]]&amp;"."&amp;Campos[[#This Row],[FILA]]&amp;"."&amp;Campos[[#This Row],[COLUMNA]]</f>
        <v>HT1.17.6</v>
      </c>
      <c r="B149" s="247" t="s">
        <v>274</v>
      </c>
      <c r="C149" s="246">
        <v>17</v>
      </c>
      <c r="D149" s="248" t="s">
        <v>212</v>
      </c>
      <c r="E149" s="250">
        <v>6</v>
      </c>
      <c r="F149" s="245" t="s">
        <v>276</v>
      </c>
    </row>
    <row r="150" spans="1:6">
      <c r="A150" s="263" t="str">
        <f>Campos[[#This Row],[HOJA]]&amp;"."&amp;Campos[[#This Row],[FILA]]&amp;"."&amp;Campos[[#This Row],[COLUMNA]]</f>
        <v>HT1.17.7</v>
      </c>
      <c r="B150" s="247" t="s">
        <v>274</v>
      </c>
      <c r="C150" s="246">
        <v>17</v>
      </c>
      <c r="D150" s="248" t="s">
        <v>212</v>
      </c>
      <c r="E150" s="250">
        <v>7</v>
      </c>
      <c r="F150" s="245" t="s">
        <v>277</v>
      </c>
    </row>
    <row r="151" spans="1:6">
      <c r="A151" s="263" t="str">
        <f>Campos[[#This Row],[HOJA]]&amp;"."&amp;Campos[[#This Row],[FILA]]&amp;"."&amp;Campos[[#This Row],[COLUMNA]]</f>
        <v>HT1.17.8</v>
      </c>
      <c r="B151" s="247" t="s">
        <v>274</v>
      </c>
      <c r="C151" s="246">
        <v>17</v>
      </c>
      <c r="D151" s="248" t="s">
        <v>212</v>
      </c>
      <c r="E151" s="250">
        <v>8</v>
      </c>
      <c r="F151" s="245" t="s">
        <v>278</v>
      </c>
    </row>
    <row r="152" spans="1:6">
      <c r="A152" s="263" t="str">
        <f>Campos[[#This Row],[HOJA]]&amp;"."&amp;Campos[[#This Row],[FILA]]&amp;"."&amp;Campos[[#This Row],[COLUMNA]]</f>
        <v>HT1.17.9</v>
      </c>
      <c r="B152" s="247" t="s">
        <v>274</v>
      </c>
      <c r="C152" s="246">
        <v>17</v>
      </c>
      <c r="D152" s="248" t="s">
        <v>212</v>
      </c>
      <c r="E152" s="250">
        <v>9</v>
      </c>
      <c r="F152" s="245" t="s">
        <v>279</v>
      </c>
    </row>
    <row r="153" spans="1:6">
      <c r="A153" s="263" t="str">
        <f>Campos[[#This Row],[HOJA]]&amp;"."&amp;Campos[[#This Row],[FILA]]&amp;"."&amp;Campos[[#This Row],[COLUMNA]]</f>
        <v>HT1.17.10</v>
      </c>
      <c r="B153" s="247" t="s">
        <v>274</v>
      </c>
      <c r="C153" s="246">
        <v>17</v>
      </c>
      <c r="D153" s="248" t="s">
        <v>212</v>
      </c>
      <c r="E153" s="250">
        <v>10</v>
      </c>
      <c r="F153" s="245" t="s">
        <v>357</v>
      </c>
    </row>
    <row r="154" spans="1:6">
      <c r="A154" s="263" t="str">
        <f>Campos[[#This Row],[HOJA]]&amp;"."&amp;Campos[[#This Row],[FILA]]&amp;"."&amp;Campos[[#This Row],[COLUMNA]]</f>
        <v>HT1.17.11</v>
      </c>
      <c r="B154" s="247" t="s">
        <v>274</v>
      </c>
      <c r="C154" s="246">
        <v>17</v>
      </c>
      <c r="D154" s="248" t="s">
        <v>212</v>
      </c>
      <c r="E154" s="250">
        <v>11</v>
      </c>
      <c r="F154" s="245" t="s">
        <v>280</v>
      </c>
    </row>
    <row r="155" spans="1:6">
      <c r="A155" s="263" t="str">
        <f>Campos[[#This Row],[HOJA]]&amp;"."&amp;Campos[[#This Row],[FILA]]&amp;"."&amp;Campos[[#This Row],[COLUMNA]]</f>
        <v>HT1.17.12</v>
      </c>
      <c r="B155" s="247" t="s">
        <v>274</v>
      </c>
      <c r="C155" s="246">
        <v>17</v>
      </c>
      <c r="D155" s="248" t="s">
        <v>212</v>
      </c>
      <c r="E155" s="250">
        <v>12</v>
      </c>
      <c r="F155" s="245" t="s">
        <v>69</v>
      </c>
    </row>
    <row r="156" spans="1:6">
      <c r="A156" s="263" t="str">
        <f>Campos[[#This Row],[HOJA]]&amp;"."&amp;Campos[[#This Row],[FILA]]&amp;"."&amp;Campos[[#This Row],[COLUMNA]]</f>
        <v>HT1.17.13</v>
      </c>
      <c r="B156" s="247" t="s">
        <v>274</v>
      </c>
      <c r="C156" s="246">
        <v>17</v>
      </c>
      <c r="D156" s="248" t="s">
        <v>212</v>
      </c>
      <c r="E156" s="250">
        <v>13</v>
      </c>
      <c r="F156" s="245" t="s">
        <v>281</v>
      </c>
    </row>
    <row r="157" spans="1:6">
      <c r="A157" s="263" t="str">
        <f>Campos[[#This Row],[HOJA]]&amp;"."&amp;Campos[[#This Row],[FILA]]&amp;"."&amp;Campos[[#This Row],[COLUMNA]]</f>
        <v>HT1.17.14</v>
      </c>
      <c r="B157" s="247" t="s">
        <v>274</v>
      </c>
      <c r="C157" s="246">
        <v>17</v>
      </c>
      <c r="D157" s="248" t="s">
        <v>212</v>
      </c>
      <c r="E157" s="250">
        <v>14</v>
      </c>
      <c r="F157" s="245" t="s">
        <v>282</v>
      </c>
    </row>
    <row r="158" spans="1:6">
      <c r="A158" s="263" t="str">
        <f>Campos[[#This Row],[HOJA]]&amp;"."&amp;Campos[[#This Row],[FILA]]&amp;"."&amp;Campos[[#This Row],[COLUMNA]]</f>
        <v>HT1.17.15</v>
      </c>
      <c r="B158" s="247" t="s">
        <v>274</v>
      </c>
      <c r="C158" s="246">
        <v>17</v>
      </c>
      <c r="D158" s="248" t="s">
        <v>212</v>
      </c>
      <c r="E158" s="250">
        <v>15</v>
      </c>
      <c r="F158" s="245" t="s">
        <v>283</v>
      </c>
    </row>
    <row r="159" spans="1:6">
      <c r="A159" s="263" t="str">
        <f>Campos[[#This Row],[HOJA]]&amp;"."&amp;Campos[[#This Row],[FILA]]&amp;"."&amp;Campos[[#This Row],[COLUMNA]]</f>
        <v>HT1.17.16</v>
      </c>
      <c r="B159" s="247" t="s">
        <v>274</v>
      </c>
      <c r="C159" s="246">
        <v>17</v>
      </c>
      <c r="D159" s="248" t="s">
        <v>212</v>
      </c>
      <c r="E159" s="250">
        <v>16</v>
      </c>
      <c r="F159" s="245" t="s">
        <v>284</v>
      </c>
    </row>
    <row r="160" spans="1:6">
      <c r="A160" s="263" t="str">
        <f>Campos[[#This Row],[HOJA]]&amp;"."&amp;Campos[[#This Row],[FILA]]&amp;"."&amp;Campos[[#This Row],[COLUMNA]]</f>
        <v>HT1.17.17</v>
      </c>
      <c r="B160" s="247" t="s">
        <v>274</v>
      </c>
      <c r="C160" s="246">
        <v>17</v>
      </c>
      <c r="D160" s="248" t="s">
        <v>212</v>
      </c>
      <c r="E160" s="250">
        <v>17</v>
      </c>
      <c r="F160" s="245" t="s">
        <v>285</v>
      </c>
    </row>
    <row r="161" spans="1:6">
      <c r="A161" s="263" t="str">
        <f>Campos[[#This Row],[HOJA]]&amp;"."&amp;Campos[[#This Row],[FILA]]&amp;"."&amp;Campos[[#This Row],[COLUMNA]]</f>
        <v>HT1.17.18</v>
      </c>
      <c r="B161" s="247" t="s">
        <v>274</v>
      </c>
      <c r="C161" s="246">
        <v>17</v>
      </c>
      <c r="D161" s="248" t="s">
        <v>212</v>
      </c>
      <c r="E161" s="250">
        <v>18</v>
      </c>
      <c r="F161" s="245" t="s">
        <v>72</v>
      </c>
    </row>
    <row r="162" spans="1:6">
      <c r="A162" s="263" t="str">
        <f>Campos[[#This Row],[HOJA]]&amp;"."&amp;Campos[[#This Row],[FILA]]&amp;"."&amp;Campos[[#This Row],[COLUMNA]]</f>
        <v>HT1.17.19</v>
      </c>
      <c r="B162" s="247" t="s">
        <v>274</v>
      </c>
      <c r="C162" s="246">
        <v>17</v>
      </c>
      <c r="D162" s="248" t="s">
        <v>212</v>
      </c>
      <c r="E162" s="250">
        <v>19</v>
      </c>
      <c r="F162" s="245" t="s">
        <v>358</v>
      </c>
    </row>
    <row r="163" spans="1:6">
      <c r="A163" s="263" t="str">
        <f>Campos[[#This Row],[HOJA]]&amp;"."&amp;Campos[[#This Row],[FILA]]&amp;"."&amp;Campos[[#This Row],[COLUMNA]]</f>
        <v>HT1.17.20</v>
      </c>
      <c r="B163" s="247" t="s">
        <v>274</v>
      </c>
      <c r="C163" s="246">
        <v>17</v>
      </c>
      <c r="D163" s="248" t="s">
        <v>212</v>
      </c>
      <c r="E163" s="250">
        <v>20</v>
      </c>
      <c r="F163" s="245" t="s">
        <v>359</v>
      </c>
    </row>
    <row r="164" spans="1:6">
      <c r="A164" s="263" t="str">
        <f>Campos[[#This Row],[HOJA]]&amp;"."&amp;Campos[[#This Row],[FILA]]&amp;"."&amp;Campos[[#This Row],[COLUMNA]]</f>
        <v>HT1.17.21</v>
      </c>
      <c r="B164" s="247" t="s">
        <v>274</v>
      </c>
      <c r="C164" s="246">
        <v>17</v>
      </c>
      <c r="D164" s="248" t="s">
        <v>212</v>
      </c>
      <c r="E164" s="250">
        <v>21</v>
      </c>
      <c r="F164" s="245" t="s">
        <v>286</v>
      </c>
    </row>
    <row r="165" spans="1:6">
      <c r="A165" s="263" t="str">
        <f>Campos[[#This Row],[HOJA]]&amp;"."&amp;Campos[[#This Row],[FILA]]&amp;"."&amp;Campos[[#This Row],[COLUMNA]]</f>
        <v>HT1.17.22</v>
      </c>
      <c r="B165" s="247" t="s">
        <v>274</v>
      </c>
      <c r="C165" s="246">
        <v>17</v>
      </c>
      <c r="D165" s="248" t="s">
        <v>212</v>
      </c>
      <c r="E165" s="250">
        <v>22</v>
      </c>
      <c r="F165" s="245" t="s">
        <v>287</v>
      </c>
    </row>
    <row r="166" spans="1:6">
      <c r="A166" s="263" t="str">
        <f>Campos[[#This Row],[HOJA]]&amp;"."&amp;Campos[[#This Row],[FILA]]&amp;"."&amp;Campos[[#This Row],[COLUMNA]]</f>
        <v>HT1.17.23</v>
      </c>
      <c r="B166" s="247" t="s">
        <v>274</v>
      </c>
      <c r="C166" s="246">
        <v>17</v>
      </c>
      <c r="D166" s="248" t="s">
        <v>212</v>
      </c>
      <c r="E166" s="250">
        <v>23</v>
      </c>
      <c r="F166" s="245" t="s">
        <v>61</v>
      </c>
    </row>
    <row r="167" spans="1:6">
      <c r="A167" s="263" t="str">
        <f>Campos[[#This Row],[HOJA]]&amp;"."&amp;Campos[[#This Row],[FILA]]&amp;"."&amp;Campos[[#This Row],[COLUMNA]]</f>
        <v>HT1.17.24</v>
      </c>
      <c r="B167" s="247" t="s">
        <v>274</v>
      </c>
      <c r="C167" s="246">
        <v>17</v>
      </c>
      <c r="D167" s="248" t="s">
        <v>212</v>
      </c>
      <c r="E167" s="250">
        <v>24</v>
      </c>
      <c r="F167" s="245" t="s">
        <v>16</v>
      </c>
    </row>
    <row r="168" spans="1:6">
      <c r="A168" s="263" t="str">
        <f>Campos[[#This Row],[HOJA]]&amp;"."&amp;Campos[[#This Row],[FILA]]&amp;"."&amp;Campos[[#This Row],[COLUMNA]]</f>
        <v>HT1.17.25</v>
      </c>
      <c r="B168" s="247" t="s">
        <v>274</v>
      </c>
      <c r="C168" s="246">
        <v>17</v>
      </c>
      <c r="D168" s="248" t="s">
        <v>212</v>
      </c>
      <c r="E168" s="250">
        <v>25</v>
      </c>
      <c r="F168" s="245" t="s">
        <v>93</v>
      </c>
    </row>
    <row r="169" spans="1:6">
      <c r="A169" s="263" t="str">
        <f>Campos[[#This Row],[HOJA]]&amp;"."&amp;Campos[[#This Row],[FILA]]&amp;"."&amp;Campos[[#This Row],[COLUMNA]]</f>
        <v>HT1.18.5</v>
      </c>
      <c r="B169" s="247" t="s">
        <v>274</v>
      </c>
      <c r="C169" s="246">
        <v>18</v>
      </c>
      <c r="D169" s="248" t="s">
        <v>427</v>
      </c>
      <c r="E169" s="250">
        <v>5</v>
      </c>
      <c r="F169" s="245" t="s">
        <v>275</v>
      </c>
    </row>
    <row r="170" spans="1:6">
      <c r="A170" s="263" t="str">
        <f>Campos[[#This Row],[HOJA]]&amp;"."&amp;Campos[[#This Row],[FILA]]&amp;"."&amp;Campos[[#This Row],[COLUMNA]]</f>
        <v>HT1.18.6</v>
      </c>
      <c r="B170" s="247" t="s">
        <v>274</v>
      </c>
      <c r="C170" s="246">
        <v>18</v>
      </c>
      <c r="D170" s="248" t="s">
        <v>427</v>
      </c>
      <c r="E170" s="250">
        <v>6</v>
      </c>
      <c r="F170" s="245" t="s">
        <v>276</v>
      </c>
    </row>
    <row r="171" spans="1:6">
      <c r="A171" s="263" t="str">
        <f>Campos[[#This Row],[HOJA]]&amp;"."&amp;Campos[[#This Row],[FILA]]&amp;"."&amp;Campos[[#This Row],[COLUMNA]]</f>
        <v>HT1.18.7</v>
      </c>
      <c r="B171" s="247" t="s">
        <v>274</v>
      </c>
      <c r="C171" s="246">
        <v>18</v>
      </c>
      <c r="D171" s="248" t="s">
        <v>427</v>
      </c>
      <c r="E171" s="250">
        <v>7</v>
      </c>
      <c r="F171" s="245" t="s">
        <v>277</v>
      </c>
    </row>
    <row r="172" spans="1:6">
      <c r="A172" s="263" t="str">
        <f>Campos[[#This Row],[HOJA]]&amp;"."&amp;Campos[[#This Row],[FILA]]&amp;"."&amp;Campos[[#This Row],[COLUMNA]]</f>
        <v>HT1.18.8</v>
      </c>
      <c r="B172" s="247" t="s">
        <v>274</v>
      </c>
      <c r="C172" s="246">
        <v>18</v>
      </c>
      <c r="D172" s="248" t="s">
        <v>427</v>
      </c>
      <c r="E172" s="250">
        <v>8</v>
      </c>
      <c r="F172" s="245" t="s">
        <v>278</v>
      </c>
    </row>
    <row r="173" spans="1:6">
      <c r="A173" s="263" t="str">
        <f>Campos[[#This Row],[HOJA]]&amp;"."&amp;Campos[[#This Row],[FILA]]&amp;"."&amp;Campos[[#This Row],[COLUMNA]]</f>
        <v>HT1.18.9</v>
      </c>
      <c r="B173" s="247" t="s">
        <v>274</v>
      </c>
      <c r="C173" s="246">
        <v>18</v>
      </c>
      <c r="D173" s="248" t="s">
        <v>427</v>
      </c>
      <c r="E173" s="250">
        <v>9</v>
      </c>
      <c r="F173" s="245" t="s">
        <v>279</v>
      </c>
    </row>
    <row r="174" spans="1:6">
      <c r="A174" s="263" t="str">
        <f>Campos[[#This Row],[HOJA]]&amp;"."&amp;Campos[[#This Row],[FILA]]&amp;"."&amp;Campos[[#This Row],[COLUMNA]]</f>
        <v>HT1.18.10</v>
      </c>
      <c r="B174" s="247" t="s">
        <v>274</v>
      </c>
      <c r="C174" s="246">
        <v>18</v>
      </c>
      <c r="D174" s="248" t="s">
        <v>427</v>
      </c>
      <c r="E174" s="250">
        <v>10</v>
      </c>
      <c r="F174" s="245" t="s">
        <v>357</v>
      </c>
    </row>
    <row r="175" spans="1:6">
      <c r="A175" s="263" t="str">
        <f>Campos[[#This Row],[HOJA]]&amp;"."&amp;Campos[[#This Row],[FILA]]&amp;"."&amp;Campos[[#This Row],[COLUMNA]]</f>
        <v>HT1.18.11</v>
      </c>
      <c r="B175" s="247" t="s">
        <v>274</v>
      </c>
      <c r="C175" s="246">
        <v>18</v>
      </c>
      <c r="D175" s="248" t="s">
        <v>427</v>
      </c>
      <c r="E175" s="250">
        <v>11</v>
      </c>
      <c r="F175" s="245" t="s">
        <v>280</v>
      </c>
    </row>
    <row r="176" spans="1:6">
      <c r="A176" s="263" t="str">
        <f>Campos[[#This Row],[HOJA]]&amp;"."&amp;Campos[[#This Row],[FILA]]&amp;"."&amp;Campos[[#This Row],[COLUMNA]]</f>
        <v>HT1.18.12</v>
      </c>
      <c r="B176" s="247" t="s">
        <v>274</v>
      </c>
      <c r="C176" s="246">
        <v>18</v>
      </c>
      <c r="D176" s="248" t="s">
        <v>427</v>
      </c>
      <c r="E176" s="250">
        <v>12</v>
      </c>
      <c r="F176" s="245" t="s">
        <v>69</v>
      </c>
    </row>
    <row r="177" spans="1:6">
      <c r="A177" s="263" t="str">
        <f>Campos[[#This Row],[HOJA]]&amp;"."&amp;Campos[[#This Row],[FILA]]&amp;"."&amp;Campos[[#This Row],[COLUMNA]]</f>
        <v>HT1.18.13</v>
      </c>
      <c r="B177" s="247" t="s">
        <v>274</v>
      </c>
      <c r="C177" s="246">
        <v>18</v>
      </c>
      <c r="D177" s="248" t="s">
        <v>427</v>
      </c>
      <c r="E177" s="250">
        <v>13</v>
      </c>
      <c r="F177" s="245" t="s">
        <v>281</v>
      </c>
    </row>
    <row r="178" spans="1:6">
      <c r="A178" s="263" t="str">
        <f>Campos[[#This Row],[HOJA]]&amp;"."&amp;Campos[[#This Row],[FILA]]&amp;"."&amp;Campos[[#This Row],[COLUMNA]]</f>
        <v>HT1.18.14</v>
      </c>
      <c r="B178" s="247" t="s">
        <v>274</v>
      </c>
      <c r="C178" s="246">
        <v>18</v>
      </c>
      <c r="D178" s="248" t="s">
        <v>427</v>
      </c>
      <c r="E178" s="250">
        <v>14</v>
      </c>
      <c r="F178" s="245" t="s">
        <v>282</v>
      </c>
    </row>
    <row r="179" spans="1:6">
      <c r="A179" s="263" t="str">
        <f>Campos[[#This Row],[HOJA]]&amp;"."&amp;Campos[[#This Row],[FILA]]&amp;"."&amp;Campos[[#This Row],[COLUMNA]]</f>
        <v>HT1.18.15</v>
      </c>
      <c r="B179" s="247" t="s">
        <v>274</v>
      </c>
      <c r="C179" s="246">
        <v>18</v>
      </c>
      <c r="D179" s="248" t="s">
        <v>427</v>
      </c>
      <c r="E179" s="250">
        <v>15</v>
      </c>
      <c r="F179" s="245" t="s">
        <v>283</v>
      </c>
    </row>
    <row r="180" spans="1:6">
      <c r="A180" s="263" t="str">
        <f>Campos[[#This Row],[HOJA]]&amp;"."&amp;Campos[[#This Row],[FILA]]&amp;"."&amp;Campos[[#This Row],[COLUMNA]]</f>
        <v>HT1.18.16</v>
      </c>
      <c r="B180" s="247" t="s">
        <v>274</v>
      </c>
      <c r="C180" s="246">
        <v>18</v>
      </c>
      <c r="D180" s="248" t="s">
        <v>427</v>
      </c>
      <c r="E180" s="250">
        <v>16</v>
      </c>
      <c r="F180" s="245" t="s">
        <v>284</v>
      </c>
    </row>
    <row r="181" spans="1:6">
      <c r="A181" s="263" t="str">
        <f>Campos[[#This Row],[HOJA]]&amp;"."&amp;Campos[[#This Row],[FILA]]&amp;"."&amp;Campos[[#This Row],[COLUMNA]]</f>
        <v>HT1.18.17</v>
      </c>
      <c r="B181" s="247" t="s">
        <v>274</v>
      </c>
      <c r="C181" s="246">
        <v>18</v>
      </c>
      <c r="D181" s="248" t="s">
        <v>427</v>
      </c>
      <c r="E181" s="250">
        <v>17</v>
      </c>
      <c r="F181" s="245" t="s">
        <v>285</v>
      </c>
    </row>
    <row r="182" spans="1:6">
      <c r="A182" s="263" t="str">
        <f>Campos[[#This Row],[HOJA]]&amp;"."&amp;Campos[[#This Row],[FILA]]&amp;"."&amp;Campos[[#This Row],[COLUMNA]]</f>
        <v>HT1.18.18</v>
      </c>
      <c r="B182" s="247" t="s">
        <v>274</v>
      </c>
      <c r="C182" s="246">
        <v>18</v>
      </c>
      <c r="D182" s="248" t="s">
        <v>427</v>
      </c>
      <c r="E182" s="250">
        <v>18</v>
      </c>
      <c r="F182" s="245" t="s">
        <v>72</v>
      </c>
    </row>
    <row r="183" spans="1:6">
      <c r="A183" s="263" t="str">
        <f>Campos[[#This Row],[HOJA]]&amp;"."&amp;Campos[[#This Row],[FILA]]&amp;"."&amp;Campos[[#This Row],[COLUMNA]]</f>
        <v>HT1.18.19</v>
      </c>
      <c r="B183" s="247" t="s">
        <v>274</v>
      </c>
      <c r="C183" s="246">
        <v>18</v>
      </c>
      <c r="D183" s="248" t="s">
        <v>427</v>
      </c>
      <c r="E183" s="250">
        <v>19</v>
      </c>
      <c r="F183" s="245" t="s">
        <v>358</v>
      </c>
    </row>
    <row r="184" spans="1:6">
      <c r="A184" s="263" t="str">
        <f>Campos[[#This Row],[HOJA]]&amp;"."&amp;Campos[[#This Row],[FILA]]&amp;"."&amp;Campos[[#This Row],[COLUMNA]]</f>
        <v>HT1.18.20</v>
      </c>
      <c r="B184" s="247" t="s">
        <v>274</v>
      </c>
      <c r="C184" s="246">
        <v>18</v>
      </c>
      <c r="D184" s="248" t="s">
        <v>427</v>
      </c>
      <c r="E184" s="250">
        <v>20</v>
      </c>
      <c r="F184" s="245" t="s">
        <v>359</v>
      </c>
    </row>
    <row r="185" spans="1:6">
      <c r="A185" s="263" t="str">
        <f>Campos[[#This Row],[HOJA]]&amp;"."&amp;Campos[[#This Row],[FILA]]&amp;"."&amp;Campos[[#This Row],[COLUMNA]]</f>
        <v>HT1.18.21</v>
      </c>
      <c r="B185" s="247" t="s">
        <v>274</v>
      </c>
      <c r="C185" s="246">
        <v>18</v>
      </c>
      <c r="D185" s="248" t="s">
        <v>427</v>
      </c>
      <c r="E185" s="250">
        <v>21</v>
      </c>
      <c r="F185" s="245" t="s">
        <v>286</v>
      </c>
    </row>
    <row r="186" spans="1:6">
      <c r="A186" s="263" t="str">
        <f>Campos[[#This Row],[HOJA]]&amp;"."&amp;Campos[[#This Row],[FILA]]&amp;"."&amp;Campos[[#This Row],[COLUMNA]]</f>
        <v>HT1.18.22</v>
      </c>
      <c r="B186" s="247" t="s">
        <v>274</v>
      </c>
      <c r="C186" s="246">
        <v>18</v>
      </c>
      <c r="D186" s="248" t="s">
        <v>427</v>
      </c>
      <c r="E186" s="250">
        <v>22</v>
      </c>
      <c r="F186" s="245" t="s">
        <v>287</v>
      </c>
    </row>
    <row r="187" spans="1:6">
      <c r="A187" s="263" t="str">
        <f>Campos[[#This Row],[HOJA]]&amp;"."&amp;Campos[[#This Row],[FILA]]&amp;"."&amp;Campos[[#This Row],[COLUMNA]]</f>
        <v>HT1.18.23</v>
      </c>
      <c r="B187" s="247" t="s">
        <v>274</v>
      </c>
      <c r="C187" s="246">
        <v>18</v>
      </c>
      <c r="D187" s="248" t="s">
        <v>427</v>
      </c>
      <c r="E187" s="250">
        <v>23</v>
      </c>
      <c r="F187" s="245" t="s">
        <v>61</v>
      </c>
    </row>
    <row r="188" spans="1:6">
      <c r="A188" s="263" t="str">
        <f>Campos[[#This Row],[HOJA]]&amp;"."&amp;Campos[[#This Row],[FILA]]&amp;"."&amp;Campos[[#This Row],[COLUMNA]]</f>
        <v>HT1.18.24</v>
      </c>
      <c r="B188" s="247" t="s">
        <v>274</v>
      </c>
      <c r="C188" s="246">
        <v>18</v>
      </c>
      <c r="D188" s="248" t="s">
        <v>427</v>
      </c>
      <c r="E188" s="250">
        <v>24</v>
      </c>
      <c r="F188" s="245" t="s">
        <v>16</v>
      </c>
    </row>
    <row r="189" spans="1:6">
      <c r="A189" s="263" t="str">
        <f>Campos[[#This Row],[HOJA]]&amp;"."&amp;Campos[[#This Row],[FILA]]&amp;"."&amp;Campos[[#This Row],[COLUMNA]]</f>
        <v>HT1.18.25</v>
      </c>
      <c r="B189" s="247" t="s">
        <v>274</v>
      </c>
      <c r="C189" s="246">
        <v>18</v>
      </c>
      <c r="D189" s="248" t="s">
        <v>427</v>
      </c>
      <c r="E189" s="250">
        <v>25</v>
      </c>
      <c r="F189" s="245" t="s">
        <v>93</v>
      </c>
    </row>
    <row r="190" spans="1:6">
      <c r="A190" s="263" t="str">
        <f>Campos[[#This Row],[HOJA]]&amp;"."&amp;Campos[[#This Row],[FILA]]&amp;"."&amp;Campos[[#This Row],[COLUMNA]]</f>
        <v>HT1.19.5</v>
      </c>
      <c r="B190" s="247" t="s">
        <v>274</v>
      </c>
      <c r="C190" s="246">
        <v>19</v>
      </c>
      <c r="D190" s="248" t="s">
        <v>428</v>
      </c>
      <c r="E190" s="250">
        <v>5</v>
      </c>
      <c r="F190" s="245" t="s">
        <v>275</v>
      </c>
    </row>
    <row r="191" spans="1:6">
      <c r="A191" s="263" t="str">
        <f>Campos[[#This Row],[HOJA]]&amp;"."&amp;Campos[[#This Row],[FILA]]&amp;"."&amp;Campos[[#This Row],[COLUMNA]]</f>
        <v>HT1.19.6</v>
      </c>
      <c r="B191" s="247" t="s">
        <v>274</v>
      </c>
      <c r="C191" s="246">
        <v>19</v>
      </c>
      <c r="D191" s="248" t="s">
        <v>428</v>
      </c>
      <c r="E191" s="250">
        <v>6</v>
      </c>
      <c r="F191" s="245" t="s">
        <v>276</v>
      </c>
    </row>
    <row r="192" spans="1:6">
      <c r="A192" s="263" t="str">
        <f>Campos[[#This Row],[HOJA]]&amp;"."&amp;Campos[[#This Row],[FILA]]&amp;"."&amp;Campos[[#This Row],[COLUMNA]]</f>
        <v>HT1.19.7</v>
      </c>
      <c r="B192" s="247" t="s">
        <v>274</v>
      </c>
      <c r="C192" s="246">
        <v>19</v>
      </c>
      <c r="D192" s="248" t="s">
        <v>428</v>
      </c>
      <c r="E192" s="250">
        <v>7</v>
      </c>
      <c r="F192" s="245" t="s">
        <v>277</v>
      </c>
    </row>
    <row r="193" spans="1:6">
      <c r="A193" s="263" t="str">
        <f>Campos[[#This Row],[HOJA]]&amp;"."&amp;Campos[[#This Row],[FILA]]&amp;"."&amp;Campos[[#This Row],[COLUMNA]]</f>
        <v>HT1.19.8</v>
      </c>
      <c r="B193" s="247" t="s">
        <v>274</v>
      </c>
      <c r="C193" s="246">
        <v>19</v>
      </c>
      <c r="D193" s="248" t="s">
        <v>428</v>
      </c>
      <c r="E193" s="250">
        <v>8</v>
      </c>
      <c r="F193" s="245" t="s">
        <v>278</v>
      </c>
    </row>
    <row r="194" spans="1:6">
      <c r="A194" s="263" t="str">
        <f>Campos[[#This Row],[HOJA]]&amp;"."&amp;Campos[[#This Row],[FILA]]&amp;"."&amp;Campos[[#This Row],[COLUMNA]]</f>
        <v>HT1.19.9</v>
      </c>
      <c r="B194" s="247" t="s">
        <v>274</v>
      </c>
      <c r="C194" s="246">
        <v>19</v>
      </c>
      <c r="D194" s="248" t="s">
        <v>428</v>
      </c>
      <c r="E194" s="250">
        <v>9</v>
      </c>
      <c r="F194" s="245" t="s">
        <v>279</v>
      </c>
    </row>
    <row r="195" spans="1:6">
      <c r="A195" s="263" t="str">
        <f>Campos[[#This Row],[HOJA]]&amp;"."&amp;Campos[[#This Row],[FILA]]&amp;"."&amp;Campos[[#This Row],[COLUMNA]]</f>
        <v>HT1.19.10</v>
      </c>
      <c r="B195" s="247" t="s">
        <v>274</v>
      </c>
      <c r="C195" s="246">
        <v>19</v>
      </c>
      <c r="D195" s="248" t="s">
        <v>428</v>
      </c>
      <c r="E195" s="250">
        <v>10</v>
      </c>
      <c r="F195" s="245" t="s">
        <v>357</v>
      </c>
    </row>
    <row r="196" spans="1:6">
      <c r="A196" s="263" t="str">
        <f>Campos[[#This Row],[HOJA]]&amp;"."&amp;Campos[[#This Row],[FILA]]&amp;"."&amp;Campos[[#This Row],[COLUMNA]]</f>
        <v>HT1.19.11</v>
      </c>
      <c r="B196" s="247" t="s">
        <v>274</v>
      </c>
      <c r="C196" s="246">
        <v>19</v>
      </c>
      <c r="D196" s="248" t="s">
        <v>428</v>
      </c>
      <c r="E196" s="250">
        <v>11</v>
      </c>
      <c r="F196" s="245" t="s">
        <v>280</v>
      </c>
    </row>
    <row r="197" spans="1:6">
      <c r="A197" s="263" t="str">
        <f>Campos[[#This Row],[HOJA]]&amp;"."&amp;Campos[[#This Row],[FILA]]&amp;"."&amp;Campos[[#This Row],[COLUMNA]]</f>
        <v>HT1.19.12</v>
      </c>
      <c r="B197" s="247" t="s">
        <v>274</v>
      </c>
      <c r="C197" s="246">
        <v>19</v>
      </c>
      <c r="D197" s="248" t="s">
        <v>428</v>
      </c>
      <c r="E197" s="250">
        <v>12</v>
      </c>
      <c r="F197" s="245" t="s">
        <v>69</v>
      </c>
    </row>
    <row r="198" spans="1:6">
      <c r="A198" s="263" t="str">
        <f>Campos[[#This Row],[HOJA]]&amp;"."&amp;Campos[[#This Row],[FILA]]&amp;"."&amp;Campos[[#This Row],[COLUMNA]]</f>
        <v>HT1.19.13</v>
      </c>
      <c r="B198" s="247" t="s">
        <v>274</v>
      </c>
      <c r="C198" s="246">
        <v>19</v>
      </c>
      <c r="D198" s="248" t="s">
        <v>428</v>
      </c>
      <c r="E198" s="250">
        <v>13</v>
      </c>
      <c r="F198" s="245" t="s">
        <v>281</v>
      </c>
    </row>
    <row r="199" spans="1:6">
      <c r="A199" s="263" t="str">
        <f>Campos[[#This Row],[HOJA]]&amp;"."&amp;Campos[[#This Row],[FILA]]&amp;"."&amp;Campos[[#This Row],[COLUMNA]]</f>
        <v>HT1.19.14</v>
      </c>
      <c r="B199" s="247" t="s">
        <v>274</v>
      </c>
      <c r="C199" s="246">
        <v>19</v>
      </c>
      <c r="D199" s="248" t="s">
        <v>428</v>
      </c>
      <c r="E199" s="250">
        <v>14</v>
      </c>
      <c r="F199" s="245" t="s">
        <v>282</v>
      </c>
    </row>
    <row r="200" spans="1:6">
      <c r="A200" s="263" t="str">
        <f>Campos[[#This Row],[HOJA]]&amp;"."&amp;Campos[[#This Row],[FILA]]&amp;"."&amp;Campos[[#This Row],[COLUMNA]]</f>
        <v>HT1.19.15</v>
      </c>
      <c r="B200" s="247" t="s">
        <v>274</v>
      </c>
      <c r="C200" s="246">
        <v>19</v>
      </c>
      <c r="D200" s="248" t="s">
        <v>428</v>
      </c>
      <c r="E200" s="250">
        <v>15</v>
      </c>
      <c r="F200" s="245" t="s">
        <v>283</v>
      </c>
    </row>
    <row r="201" spans="1:6">
      <c r="A201" s="263" t="str">
        <f>Campos[[#This Row],[HOJA]]&amp;"."&amp;Campos[[#This Row],[FILA]]&amp;"."&amp;Campos[[#This Row],[COLUMNA]]</f>
        <v>HT1.19.16</v>
      </c>
      <c r="B201" s="247" t="s">
        <v>274</v>
      </c>
      <c r="C201" s="246">
        <v>19</v>
      </c>
      <c r="D201" s="248" t="s">
        <v>428</v>
      </c>
      <c r="E201" s="250">
        <v>16</v>
      </c>
      <c r="F201" s="245" t="s">
        <v>284</v>
      </c>
    </row>
    <row r="202" spans="1:6">
      <c r="A202" s="263" t="str">
        <f>Campos[[#This Row],[HOJA]]&amp;"."&amp;Campos[[#This Row],[FILA]]&amp;"."&amp;Campos[[#This Row],[COLUMNA]]</f>
        <v>HT1.19.17</v>
      </c>
      <c r="B202" s="247" t="s">
        <v>274</v>
      </c>
      <c r="C202" s="246">
        <v>19</v>
      </c>
      <c r="D202" s="248" t="s">
        <v>428</v>
      </c>
      <c r="E202" s="250">
        <v>17</v>
      </c>
      <c r="F202" s="245" t="s">
        <v>285</v>
      </c>
    </row>
    <row r="203" spans="1:6">
      <c r="A203" s="263" t="str">
        <f>Campos[[#This Row],[HOJA]]&amp;"."&amp;Campos[[#This Row],[FILA]]&amp;"."&amp;Campos[[#This Row],[COLUMNA]]</f>
        <v>HT1.19.18</v>
      </c>
      <c r="B203" s="247" t="s">
        <v>274</v>
      </c>
      <c r="C203" s="246">
        <v>19</v>
      </c>
      <c r="D203" s="248" t="s">
        <v>428</v>
      </c>
      <c r="E203" s="250">
        <v>18</v>
      </c>
      <c r="F203" s="245" t="s">
        <v>72</v>
      </c>
    </row>
    <row r="204" spans="1:6">
      <c r="A204" s="263" t="str">
        <f>Campos[[#This Row],[HOJA]]&amp;"."&amp;Campos[[#This Row],[FILA]]&amp;"."&amp;Campos[[#This Row],[COLUMNA]]</f>
        <v>HT1.19.19</v>
      </c>
      <c r="B204" s="247" t="s">
        <v>274</v>
      </c>
      <c r="C204" s="246">
        <v>19</v>
      </c>
      <c r="D204" s="248" t="s">
        <v>428</v>
      </c>
      <c r="E204" s="250">
        <v>19</v>
      </c>
      <c r="F204" s="245" t="s">
        <v>358</v>
      </c>
    </row>
    <row r="205" spans="1:6">
      <c r="A205" s="263" t="str">
        <f>Campos[[#This Row],[HOJA]]&amp;"."&amp;Campos[[#This Row],[FILA]]&amp;"."&amp;Campos[[#This Row],[COLUMNA]]</f>
        <v>HT1.19.20</v>
      </c>
      <c r="B205" s="247" t="s">
        <v>274</v>
      </c>
      <c r="C205" s="246">
        <v>19</v>
      </c>
      <c r="D205" s="248" t="s">
        <v>428</v>
      </c>
      <c r="E205" s="250">
        <v>20</v>
      </c>
      <c r="F205" s="245" t="s">
        <v>359</v>
      </c>
    </row>
    <row r="206" spans="1:6">
      <c r="A206" s="263" t="str">
        <f>Campos[[#This Row],[HOJA]]&amp;"."&amp;Campos[[#This Row],[FILA]]&amp;"."&amp;Campos[[#This Row],[COLUMNA]]</f>
        <v>HT1.19.21</v>
      </c>
      <c r="B206" s="247" t="s">
        <v>274</v>
      </c>
      <c r="C206" s="246">
        <v>19</v>
      </c>
      <c r="D206" s="248" t="s">
        <v>428</v>
      </c>
      <c r="E206" s="250">
        <v>21</v>
      </c>
      <c r="F206" s="245" t="s">
        <v>286</v>
      </c>
    </row>
    <row r="207" spans="1:6">
      <c r="A207" s="263" t="str">
        <f>Campos[[#This Row],[HOJA]]&amp;"."&amp;Campos[[#This Row],[FILA]]&amp;"."&amp;Campos[[#This Row],[COLUMNA]]</f>
        <v>HT1.19.22</v>
      </c>
      <c r="B207" s="247" t="s">
        <v>274</v>
      </c>
      <c r="C207" s="246">
        <v>19</v>
      </c>
      <c r="D207" s="248" t="s">
        <v>428</v>
      </c>
      <c r="E207" s="250">
        <v>22</v>
      </c>
      <c r="F207" s="245" t="s">
        <v>287</v>
      </c>
    </row>
    <row r="208" spans="1:6">
      <c r="A208" s="263" t="str">
        <f>Campos[[#This Row],[HOJA]]&amp;"."&amp;Campos[[#This Row],[FILA]]&amp;"."&amp;Campos[[#This Row],[COLUMNA]]</f>
        <v>HT1.19.23</v>
      </c>
      <c r="B208" s="247" t="s">
        <v>274</v>
      </c>
      <c r="C208" s="246">
        <v>19</v>
      </c>
      <c r="D208" s="248" t="s">
        <v>428</v>
      </c>
      <c r="E208" s="250">
        <v>23</v>
      </c>
      <c r="F208" s="245" t="s">
        <v>61</v>
      </c>
    </row>
    <row r="209" spans="1:6">
      <c r="A209" s="263" t="str">
        <f>Campos[[#This Row],[HOJA]]&amp;"."&amp;Campos[[#This Row],[FILA]]&amp;"."&amp;Campos[[#This Row],[COLUMNA]]</f>
        <v>HT1.19.24</v>
      </c>
      <c r="B209" s="247" t="s">
        <v>274</v>
      </c>
      <c r="C209" s="246">
        <v>19</v>
      </c>
      <c r="D209" s="248" t="s">
        <v>428</v>
      </c>
      <c r="E209" s="250">
        <v>24</v>
      </c>
      <c r="F209" s="245" t="s">
        <v>16</v>
      </c>
    </row>
    <row r="210" spans="1:6">
      <c r="A210" s="263" t="str">
        <f>Campos[[#This Row],[HOJA]]&amp;"."&amp;Campos[[#This Row],[FILA]]&amp;"."&amp;Campos[[#This Row],[COLUMNA]]</f>
        <v>HT1.19.25</v>
      </c>
      <c r="B210" s="247" t="s">
        <v>274</v>
      </c>
      <c r="C210" s="246">
        <v>19</v>
      </c>
      <c r="D210" s="248" t="s">
        <v>428</v>
      </c>
      <c r="E210" s="250">
        <v>25</v>
      </c>
      <c r="F210" s="245" t="s">
        <v>93</v>
      </c>
    </row>
    <row r="211" spans="1:6">
      <c r="A211" s="263" t="str">
        <f>Campos[[#This Row],[HOJA]]&amp;"."&amp;Campos[[#This Row],[FILA]]&amp;"."&amp;Campos[[#This Row],[COLUMNA]]</f>
        <v>HT1.20.5</v>
      </c>
      <c r="B211" s="247" t="s">
        <v>274</v>
      </c>
      <c r="C211" s="246">
        <v>20</v>
      </c>
      <c r="D211" s="248" t="s">
        <v>215</v>
      </c>
      <c r="E211" s="250">
        <v>5</v>
      </c>
      <c r="F211" s="245" t="s">
        <v>275</v>
      </c>
    </row>
    <row r="212" spans="1:6">
      <c r="A212" s="263" t="str">
        <f>Campos[[#This Row],[HOJA]]&amp;"."&amp;Campos[[#This Row],[FILA]]&amp;"."&amp;Campos[[#This Row],[COLUMNA]]</f>
        <v>HT1.20.6</v>
      </c>
      <c r="B212" s="247" t="s">
        <v>274</v>
      </c>
      <c r="C212" s="246">
        <v>20</v>
      </c>
      <c r="D212" s="248" t="s">
        <v>215</v>
      </c>
      <c r="E212" s="250">
        <v>6</v>
      </c>
      <c r="F212" s="245" t="s">
        <v>276</v>
      </c>
    </row>
    <row r="213" spans="1:6">
      <c r="A213" s="263" t="str">
        <f>Campos[[#This Row],[HOJA]]&amp;"."&amp;Campos[[#This Row],[FILA]]&amp;"."&amp;Campos[[#This Row],[COLUMNA]]</f>
        <v>HT1.20.7</v>
      </c>
      <c r="B213" s="247" t="s">
        <v>274</v>
      </c>
      <c r="C213" s="246">
        <v>20</v>
      </c>
      <c r="D213" s="248" t="s">
        <v>215</v>
      </c>
      <c r="E213" s="250">
        <v>7</v>
      </c>
      <c r="F213" s="245" t="s">
        <v>277</v>
      </c>
    </row>
    <row r="214" spans="1:6">
      <c r="A214" s="263" t="str">
        <f>Campos[[#This Row],[HOJA]]&amp;"."&amp;Campos[[#This Row],[FILA]]&amp;"."&amp;Campos[[#This Row],[COLUMNA]]</f>
        <v>HT1.20.8</v>
      </c>
      <c r="B214" s="247" t="s">
        <v>274</v>
      </c>
      <c r="C214" s="246">
        <v>20</v>
      </c>
      <c r="D214" s="248" t="s">
        <v>215</v>
      </c>
      <c r="E214" s="250">
        <v>8</v>
      </c>
      <c r="F214" s="245" t="s">
        <v>278</v>
      </c>
    </row>
    <row r="215" spans="1:6">
      <c r="A215" s="263" t="str">
        <f>Campos[[#This Row],[HOJA]]&amp;"."&amp;Campos[[#This Row],[FILA]]&amp;"."&amp;Campos[[#This Row],[COLUMNA]]</f>
        <v>HT1.20.9</v>
      </c>
      <c r="B215" s="247" t="s">
        <v>274</v>
      </c>
      <c r="C215" s="246">
        <v>20</v>
      </c>
      <c r="D215" s="248" t="s">
        <v>215</v>
      </c>
      <c r="E215" s="250">
        <v>9</v>
      </c>
      <c r="F215" s="245" t="s">
        <v>279</v>
      </c>
    </row>
    <row r="216" spans="1:6">
      <c r="A216" s="263" t="str">
        <f>Campos[[#This Row],[HOJA]]&amp;"."&amp;Campos[[#This Row],[FILA]]&amp;"."&amp;Campos[[#This Row],[COLUMNA]]</f>
        <v>HT1.20.10</v>
      </c>
      <c r="B216" s="247" t="s">
        <v>274</v>
      </c>
      <c r="C216" s="246">
        <v>20</v>
      </c>
      <c r="D216" s="248" t="s">
        <v>215</v>
      </c>
      <c r="E216" s="250">
        <v>10</v>
      </c>
      <c r="F216" s="245" t="s">
        <v>357</v>
      </c>
    </row>
    <row r="217" spans="1:6">
      <c r="A217" s="263" t="str">
        <f>Campos[[#This Row],[HOJA]]&amp;"."&amp;Campos[[#This Row],[FILA]]&amp;"."&amp;Campos[[#This Row],[COLUMNA]]</f>
        <v>HT1.20.11</v>
      </c>
      <c r="B217" s="247" t="s">
        <v>274</v>
      </c>
      <c r="C217" s="246">
        <v>20</v>
      </c>
      <c r="D217" s="248" t="s">
        <v>215</v>
      </c>
      <c r="E217" s="250">
        <v>11</v>
      </c>
      <c r="F217" s="245" t="s">
        <v>280</v>
      </c>
    </row>
    <row r="218" spans="1:6">
      <c r="A218" s="263" t="str">
        <f>Campos[[#This Row],[HOJA]]&amp;"."&amp;Campos[[#This Row],[FILA]]&amp;"."&amp;Campos[[#This Row],[COLUMNA]]</f>
        <v>HT1.20.12</v>
      </c>
      <c r="B218" s="247" t="s">
        <v>274</v>
      </c>
      <c r="C218" s="246">
        <v>20</v>
      </c>
      <c r="D218" s="248" t="s">
        <v>215</v>
      </c>
      <c r="E218" s="250">
        <v>12</v>
      </c>
      <c r="F218" s="245" t="s">
        <v>69</v>
      </c>
    </row>
    <row r="219" spans="1:6">
      <c r="A219" s="263" t="str">
        <f>Campos[[#This Row],[HOJA]]&amp;"."&amp;Campos[[#This Row],[FILA]]&amp;"."&amp;Campos[[#This Row],[COLUMNA]]</f>
        <v>HT1.20.13</v>
      </c>
      <c r="B219" s="247" t="s">
        <v>274</v>
      </c>
      <c r="C219" s="246">
        <v>20</v>
      </c>
      <c r="D219" s="248" t="s">
        <v>215</v>
      </c>
      <c r="E219" s="250">
        <v>13</v>
      </c>
      <c r="F219" s="245" t="s">
        <v>281</v>
      </c>
    </row>
    <row r="220" spans="1:6">
      <c r="A220" s="263" t="str">
        <f>Campos[[#This Row],[HOJA]]&amp;"."&amp;Campos[[#This Row],[FILA]]&amp;"."&amp;Campos[[#This Row],[COLUMNA]]</f>
        <v>HT1.20.14</v>
      </c>
      <c r="B220" s="247" t="s">
        <v>274</v>
      </c>
      <c r="C220" s="246">
        <v>20</v>
      </c>
      <c r="D220" s="248" t="s">
        <v>215</v>
      </c>
      <c r="E220" s="250">
        <v>14</v>
      </c>
      <c r="F220" s="245" t="s">
        <v>282</v>
      </c>
    </row>
    <row r="221" spans="1:6">
      <c r="A221" s="263" t="str">
        <f>Campos[[#This Row],[HOJA]]&amp;"."&amp;Campos[[#This Row],[FILA]]&amp;"."&amp;Campos[[#This Row],[COLUMNA]]</f>
        <v>HT1.20.15</v>
      </c>
      <c r="B221" s="247" t="s">
        <v>274</v>
      </c>
      <c r="C221" s="246">
        <v>20</v>
      </c>
      <c r="D221" s="248" t="s">
        <v>215</v>
      </c>
      <c r="E221" s="250">
        <v>15</v>
      </c>
      <c r="F221" s="245" t="s">
        <v>283</v>
      </c>
    </row>
    <row r="222" spans="1:6">
      <c r="A222" s="263" t="str">
        <f>Campos[[#This Row],[HOJA]]&amp;"."&amp;Campos[[#This Row],[FILA]]&amp;"."&amp;Campos[[#This Row],[COLUMNA]]</f>
        <v>HT1.20.16</v>
      </c>
      <c r="B222" s="247" t="s">
        <v>274</v>
      </c>
      <c r="C222" s="246">
        <v>20</v>
      </c>
      <c r="D222" s="248" t="s">
        <v>215</v>
      </c>
      <c r="E222" s="250">
        <v>16</v>
      </c>
      <c r="F222" s="245" t="s">
        <v>284</v>
      </c>
    </row>
    <row r="223" spans="1:6">
      <c r="A223" s="263" t="str">
        <f>Campos[[#This Row],[HOJA]]&amp;"."&amp;Campos[[#This Row],[FILA]]&amp;"."&amp;Campos[[#This Row],[COLUMNA]]</f>
        <v>HT1.20.17</v>
      </c>
      <c r="B223" s="247" t="s">
        <v>274</v>
      </c>
      <c r="C223" s="246">
        <v>20</v>
      </c>
      <c r="D223" s="248" t="s">
        <v>215</v>
      </c>
      <c r="E223" s="250">
        <v>17</v>
      </c>
      <c r="F223" s="245" t="s">
        <v>285</v>
      </c>
    </row>
    <row r="224" spans="1:6">
      <c r="A224" s="263" t="str">
        <f>Campos[[#This Row],[HOJA]]&amp;"."&amp;Campos[[#This Row],[FILA]]&amp;"."&amp;Campos[[#This Row],[COLUMNA]]</f>
        <v>HT1.20.18</v>
      </c>
      <c r="B224" s="247" t="s">
        <v>274</v>
      </c>
      <c r="C224" s="246">
        <v>20</v>
      </c>
      <c r="D224" s="248" t="s">
        <v>215</v>
      </c>
      <c r="E224" s="250">
        <v>18</v>
      </c>
      <c r="F224" s="245" t="s">
        <v>72</v>
      </c>
    </row>
    <row r="225" spans="1:6">
      <c r="A225" s="263" t="str">
        <f>Campos[[#This Row],[HOJA]]&amp;"."&amp;Campos[[#This Row],[FILA]]&amp;"."&amp;Campos[[#This Row],[COLUMNA]]</f>
        <v>HT1.20.19</v>
      </c>
      <c r="B225" s="247" t="s">
        <v>274</v>
      </c>
      <c r="C225" s="246">
        <v>20</v>
      </c>
      <c r="D225" s="248" t="s">
        <v>215</v>
      </c>
      <c r="E225" s="250">
        <v>19</v>
      </c>
      <c r="F225" s="245" t="s">
        <v>358</v>
      </c>
    </row>
    <row r="226" spans="1:6">
      <c r="A226" s="263" t="str">
        <f>Campos[[#This Row],[HOJA]]&amp;"."&amp;Campos[[#This Row],[FILA]]&amp;"."&amp;Campos[[#This Row],[COLUMNA]]</f>
        <v>HT1.20.20</v>
      </c>
      <c r="B226" s="247" t="s">
        <v>274</v>
      </c>
      <c r="C226" s="246">
        <v>20</v>
      </c>
      <c r="D226" s="248" t="s">
        <v>215</v>
      </c>
      <c r="E226" s="250">
        <v>20</v>
      </c>
      <c r="F226" s="245" t="s">
        <v>359</v>
      </c>
    </row>
    <row r="227" spans="1:6">
      <c r="A227" s="263" t="str">
        <f>Campos[[#This Row],[HOJA]]&amp;"."&amp;Campos[[#This Row],[FILA]]&amp;"."&amp;Campos[[#This Row],[COLUMNA]]</f>
        <v>HT1.20.21</v>
      </c>
      <c r="B227" s="247" t="s">
        <v>274</v>
      </c>
      <c r="C227" s="246">
        <v>20</v>
      </c>
      <c r="D227" s="248" t="s">
        <v>215</v>
      </c>
      <c r="E227" s="250">
        <v>21</v>
      </c>
      <c r="F227" s="245" t="s">
        <v>286</v>
      </c>
    </row>
    <row r="228" spans="1:6">
      <c r="A228" s="263" t="str">
        <f>Campos[[#This Row],[HOJA]]&amp;"."&amp;Campos[[#This Row],[FILA]]&amp;"."&amp;Campos[[#This Row],[COLUMNA]]</f>
        <v>HT1.20.22</v>
      </c>
      <c r="B228" s="247" t="s">
        <v>274</v>
      </c>
      <c r="C228" s="246">
        <v>20</v>
      </c>
      <c r="D228" s="248" t="s">
        <v>215</v>
      </c>
      <c r="E228" s="250">
        <v>22</v>
      </c>
      <c r="F228" s="245" t="s">
        <v>287</v>
      </c>
    </row>
    <row r="229" spans="1:6">
      <c r="A229" s="263" t="str">
        <f>Campos[[#This Row],[HOJA]]&amp;"."&amp;Campos[[#This Row],[FILA]]&amp;"."&amp;Campos[[#This Row],[COLUMNA]]</f>
        <v>HT1.20.23</v>
      </c>
      <c r="B229" s="247" t="s">
        <v>274</v>
      </c>
      <c r="C229" s="246">
        <v>20</v>
      </c>
      <c r="D229" s="248" t="s">
        <v>215</v>
      </c>
      <c r="E229" s="250">
        <v>23</v>
      </c>
      <c r="F229" s="245" t="s">
        <v>61</v>
      </c>
    </row>
    <row r="230" spans="1:6">
      <c r="A230" s="263" t="str">
        <f>Campos[[#This Row],[HOJA]]&amp;"."&amp;Campos[[#This Row],[FILA]]&amp;"."&amp;Campos[[#This Row],[COLUMNA]]</f>
        <v>HT1.20.24</v>
      </c>
      <c r="B230" s="247" t="s">
        <v>274</v>
      </c>
      <c r="C230" s="246">
        <v>20</v>
      </c>
      <c r="D230" s="248" t="s">
        <v>215</v>
      </c>
      <c r="E230" s="250">
        <v>24</v>
      </c>
      <c r="F230" s="245" t="s">
        <v>16</v>
      </c>
    </row>
    <row r="231" spans="1:6">
      <c r="A231" s="263" t="str">
        <f>Campos[[#This Row],[HOJA]]&amp;"."&amp;Campos[[#This Row],[FILA]]&amp;"."&amp;Campos[[#This Row],[COLUMNA]]</f>
        <v>HT1.20.25</v>
      </c>
      <c r="B231" s="247" t="s">
        <v>274</v>
      </c>
      <c r="C231" s="246">
        <v>20</v>
      </c>
      <c r="D231" s="248" t="s">
        <v>215</v>
      </c>
      <c r="E231" s="250">
        <v>25</v>
      </c>
      <c r="F231" s="245" t="s">
        <v>93</v>
      </c>
    </row>
    <row r="232" spans="1:6">
      <c r="A232" s="263" t="str">
        <f>Campos[[#This Row],[HOJA]]&amp;"."&amp;Campos[[#This Row],[FILA]]&amp;"."&amp;Campos[[#This Row],[COLUMNA]]</f>
        <v>HT1.21.5</v>
      </c>
      <c r="B232" s="247" t="s">
        <v>274</v>
      </c>
      <c r="C232" s="246">
        <v>21</v>
      </c>
      <c r="D232" s="248" t="s">
        <v>216</v>
      </c>
      <c r="E232" s="250">
        <v>5</v>
      </c>
      <c r="F232" s="245" t="s">
        <v>275</v>
      </c>
    </row>
    <row r="233" spans="1:6">
      <c r="A233" s="263" t="str">
        <f>Campos[[#This Row],[HOJA]]&amp;"."&amp;Campos[[#This Row],[FILA]]&amp;"."&amp;Campos[[#This Row],[COLUMNA]]</f>
        <v>HT1.21.6</v>
      </c>
      <c r="B233" s="247" t="s">
        <v>274</v>
      </c>
      <c r="C233" s="246">
        <v>21</v>
      </c>
      <c r="D233" s="248" t="s">
        <v>216</v>
      </c>
      <c r="E233" s="250">
        <v>6</v>
      </c>
      <c r="F233" s="245" t="s">
        <v>276</v>
      </c>
    </row>
    <row r="234" spans="1:6">
      <c r="A234" s="263" t="str">
        <f>Campos[[#This Row],[HOJA]]&amp;"."&amp;Campos[[#This Row],[FILA]]&amp;"."&amp;Campos[[#This Row],[COLUMNA]]</f>
        <v>HT1.21.7</v>
      </c>
      <c r="B234" s="247" t="s">
        <v>274</v>
      </c>
      <c r="C234" s="246">
        <v>21</v>
      </c>
      <c r="D234" s="248" t="s">
        <v>216</v>
      </c>
      <c r="E234" s="250">
        <v>7</v>
      </c>
      <c r="F234" s="245" t="s">
        <v>277</v>
      </c>
    </row>
    <row r="235" spans="1:6">
      <c r="A235" s="263" t="str">
        <f>Campos[[#This Row],[HOJA]]&amp;"."&amp;Campos[[#This Row],[FILA]]&amp;"."&amp;Campos[[#This Row],[COLUMNA]]</f>
        <v>HT1.21.8</v>
      </c>
      <c r="B235" s="247" t="s">
        <v>274</v>
      </c>
      <c r="C235" s="246">
        <v>21</v>
      </c>
      <c r="D235" s="248" t="s">
        <v>216</v>
      </c>
      <c r="E235" s="250">
        <v>8</v>
      </c>
      <c r="F235" s="245" t="s">
        <v>278</v>
      </c>
    </row>
    <row r="236" spans="1:6">
      <c r="A236" s="263" t="str">
        <f>Campos[[#This Row],[HOJA]]&amp;"."&amp;Campos[[#This Row],[FILA]]&amp;"."&amp;Campos[[#This Row],[COLUMNA]]</f>
        <v>HT1.21.9</v>
      </c>
      <c r="B236" s="247" t="s">
        <v>274</v>
      </c>
      <c r="C236" s="246">
        <v>21</v>
      </c>
      <c r="D236" s="248" t="s">
        <v>216</v>
      </c>
      <c r="E236" s="250">
        <v>9</v>
      </c>
      <c r="F236" s="245" t="s">
        <v>279</v>
      </c>
    </row>
    <row r="237" spans="1:6">
      <c r="A237" s="263" t="str">
        <f>Campos[[#This Row],[HOJA]]&amp;"."&amp;Campos[[#This Row],[FILA]]&amp;"."&amp;Campos[[#This Row],[COLUMNA]]</f>
        <v>HT1.21.10</v>
      </c>
      <c r="B237" s="247" t="s">
        <v>274</v>
      </c>
      <c r="C237" s="246">
        <v>21</v>
      </c>
      <c r="D237" s="248" t="s">
        <v>216</v>
      </c>
      <c r="E237" s="250">
        <v>10</v>
      </c>
      <c r="F237" s="245" t="s">
        <v>357</v>
      </c>
    </row>
    <row r="238" spans="1:6">
      <c r="A238" s="263" t="str">
        <f>Campos[[#This Row],[HOJA]]&amp;"."&amp;Campos[[#This Row],[FILA]]&amp;"."&amp;Campos[[#This Row],[COLUMNA]]</f>
        <v>HT1.21.11</v>
      </c>
      <c r="B238" s="247" t="s">
        <v>274</v>
      </c>
      <c r="C238" s="246">
        <v>21</v>
      </c>
      <c r="D238" s="248" t="s">
        <v>216</v>
      </c>
      <c r="E238" s="250">
        <v>11</v>
      </c>
      <c r="F238" s="245" t="s">
        <v>280</v>
      </c>
    </row>
    <row r="239" spans="1:6">
      <c r="A239" s="263" t="str">
        <f>Campos[[#This Row],[HOJA]]&amp;"."&amp;Campos[[#This Row],[FILA]]&amp;"."&amp;Campos[[#This Row],[COLUMNA]]</f>
        <v>HT1.21.12</v>
      </c>
      <c r="B239" s="247" t="s">
        <v>274</v>
      </c>
      <c r="C239" s="246">
        <v>21</v>
      </c>
      <c r="D239" s="248" t="s">
        <v>216</v>
      </c>
      <c r="E239" s="250">
        <v>12</v>
      </c>
      <c r="F239" s="245" t="s">
        <v>69</v>
      </c>
    </row>
    <row r="240" spans="1:6">
      <c r="A240" s="263" t="str">
        <f>Campos[[#This Row],[HOJA]]&amp;"."&amp;Campos[[#This Row],[FILA]]&amp;"."&amp;Campos[[#This Row],[COLUMNA]]</f>
        <v>HT1.21.13</v>
      </c>
      <c r="B240" s="247" t="s">
        <v>274</v>
      </c>
      <c r="C240" s="246">
        <v>21</v>
      </c>
      <c r="D240" s="248" t="s">
        <v>216</v>
      </c>
      <c r="E240" s="250">
        <v>13</v>
      </c>
      <c r="F240" s="245" t="s">
        <v>281</v>
      </c>
    </row>
    <row r="241" spans="1:6">
      <c r="A241" s="263" t="str">
        <f>Campos[[#This Row],[HOJA]]&amp;"."&amp;Campos[[#This Row],[FILA]]&amp;"."&amp;Campos[[#This Row],[COLUMNA]]</f>
        <v>HT1.21.14</v>
      </c>
      <c r="B241" s="247" t="s">
        <v>274</v>
      </c>
      <c r="C241" s="246">
        <v>21</v>
      </c>
      <c r="D241" s="248" t="s">
        <v>216</v>
      </c>
      <c r="E241" s="250">
        <v>14</v>
      </c>
      <c r="F241" s="245" t="s">
        <v>282</v>
      </c>
    </row>
    <row r="242" spans="1:6">
      <c r="A242" s="263" t="str">
        <f>Campos[[#This Row],[HOJA]]&amp;"."&amp;Campos[[#This Row],[FILA]]&amp;"."&amp;Campos[[#This Row],[COLUMNA]]</f>
        <v>HT1.21.15</v>
      </c>
      <c r="B242" s="247" t="s">
        <v>274</v>
      </c>
      <c r="C242" s="246">
        <v>21</v>
      </c>
      <c r="D242" s="248" t="s">
        <v>216</v>
      </c>
      <c r="E242" s="250">
        <v>15</v>
      </c>
      <c r="F242" s="245" t="s">
        <v>283</v>
      </c>
    </row>
    <row r="243" spans="1:6">
      <c r="A243" s="263" t="str">
        <f>Campos[[#This Row],[HOJA]]&amp;"."&amp;Campos[[#This Row],[FILA]]&amp;"."&amp;Campos[[#This Row],[COLUMNA]]</f>
        <v>HT1.21.16</v>
      </c>
      <c r="B243" s="247" t="s">
        <v>274</v>
      </c>
      <c r="C243" s="246">
        <v>21</v>
      </c>
      <c r="D243" s="248" t="s">
        <v>216</v>
      </c>
      <c r="E243" s="250">
        <v>16</v>
      </c>
      <c r="F243" s="245" t="s">
        <v>284</v>
      </c>
    </row>
    <row r="244" spans="1:6">
      <c r="A244" s="263" t="str">
        <f>Campos[[#This Row],[HOJA]]&amp;"."&amp;Campos[[#This Row],[FILA]]&amp;"."&amp;Campos[[#This Row],[COLUMNA]]</f>
        <v>HT1.21.17</v>
      </c>
      <c r="B244" s="247" t="s">
        <v>274</v>
      </c>
      <c r="C244" s="246">
        <v>21</v>
      </c>
      <c r="D244" s="248" t="s">
        <v>216</v>
      </c>
      <c r="E244" s="250">
        <v>17</v>
      </c>
      <c r="F244" s="245" t="s">
        <v>285</v>
      </c>
    </row>
    <row r="245" spans="1:6">
      <c r="A245" s="263" t="str">
        <f>Campos[[#This Row],[HOJA]]&amp;"."&amp;Campos[[#This Row],[FILA]]&amp;"."&amp;Campos[[#This Row],[COLUMNA]]</f>
        <v>HT1.21.18</v>
      </c>
      <c r="B245" s="247" t="s">
        <v>274</v>
      </c>
      <c r="C245" s="246">
        <v>21</v>
      </c>
      <c r="D245" s="248" t="s">
        <v>216</v>
      </c>
      <c r="E245" s="250">
        <v>18</v>
      </c>
      <c r="F245" s="245" t="s">
        <v>72</v>
      </c>
    </row>
    <row r="246" spans="1:6">
      <c r="A246" s="263" t="str">
        <f>Campos[[#This Row],[HOJA]]&amp;"."&amp;Campos[[#This Row],[FILA]]&amp;"."&amp;Campos[[#This Row],[COLUMNA]]</f>
        <v>HT1.21.19</v>
      </c>
      <c r="B246" s="247" t="s">
        <v>274</v>
      </c>
      <c r="C246" s="246">
        <v>21</v>
      </c>
      <c r="D246" s="248" t="s">
        <v>216</v>
      </c>
      <c r="E246" s="250">
        <v>19</v>
      </c>
      <c r="F246" s="245" t="s">
        <v>358</v>
      </c>
    </row>
    <row r="247" spans="1:6">
      <c r="A247" s="263" t="str">
        <f>Campos[[#This Row],[HOJA]]&amp;"."&amp;Campos[[#This Row],[FILA]]&amp;"."&amp;Campos[[#This Row],[COLUMNA]]</f>
        <v>HT1.21.20</v>
      </c>
      <c r="B247" s="247" t="s">
        <v>274</v>
      </c>
      <c r="C247" s="246">
        <v>21</v>
      </c>
      <c r="D247" s="248" t="s">
        <v>216</v>
      </c>
      <c r="E247" s="250">
        <v>20</v>
      </c>
      <c r="F247" s="245" t="s">
        <v>359</v>
      </c>
    </row>
    <row r="248" spans="1:6">
      <c r="A248" s="263" t="str">
        <f>Campos[[#This Row],[HOJA]]&amp;"."&amp;Campos[[#This Row],[FILA]]&amp;"."&amp;Campos[[#This Row],[COLUMNA]]</f>
        <v>HT1.21.21</v>
      </c>
      <c r="B248" s="247" t="s">
        <v>274</v>
      </c>
      <c r="C248" s="246">
        <v>21</v>
      </c>
      <c r="D248" s="248" t="s">
        <v>216</v>
      </c>
      <c r="E248" s="250">
        <v>21</v>
      </c>
      <c r="F248" s="245" t="s">
        <v>286</v>
      </c>
    </row>
    <row r="249" spans="1:6">
      <c r="A249" s="263" t="str">
        <f>Campos[[#This Row],[HOJA]]&amp;"."&amp;Campos[[#This Row],[FILA]]&amp;"."&amp;Campos[[#This Row],[COLUMNA]]</f>
        <v>HT1.21.22</v>
      </c>
      <c r="B249" s="247" t="s">
        <v>274</v>
      </c>
      <c r="C249" s="246">
        <v>21</v>
      </c>
      <c r="D249" s="248" t="s">
        <v>216</v>
      </c>
      <c r="E249" s="250">
        <v>22</v>
      </c>
      <c r="F249" s="245" t="s">
        <v>287</v>
      </c>
    </row>
    <row r="250" spans="1:6">
      <c r="A250" s="263" t="str">
        <f>Campos[[#This Row],[HOJA]]&amp;"."&amp;Campos[[#This Row],[FILA]]&amp;"."&amp;Campos[[#This Row],[COLUMNA]]</f>
        <v>HT1.21.23</v>
      </c>
      <c r="B250" s="247" t="s">
        <v>274</v>
      </c>
      <c r="C250" s="246">
        <v>21</v>
      </c>
      <c r="D250" s="248" t="s">
        <v>216</v>
      </c>
      <c r="E250" s="250">
        <v>23</v>
      </c>
      <c r="F250" s="245" t="s">
        <v>61</v>
      </c>
    </row>
    <row r="251" spans="1:6">
      <c r="A251" s="263" t="str">
        <f>Campos[[#This Row],[HOJA]]&amp;"."&amp;Campos[[#This Row],[FILA]]&amp;"."&amp;Campos[[#This Row],[COLUMNA]]</f>
        <v>HT1.21.24</v>
      </c>
      <c r="B251" s="247" t="s">
        <v>274</v>
      </c>
      <c r="C251" s="246">
        <v>21</v>
      </c>
      <c r="D251" s="248" t="s">
        <v>216</v>
      </c>
      <c r="E251" s="250">
        <v>24</v>
      </c>
      <c r="F251" s="245" t="s">
        <v>16</v>
      </c>
    </row>
    <row r="252" spans="1:6">
      <c r="A252" s="263" t="str">
        <f>Campos[[#This Row],[HOJA]]&amp;"."&amp;Campos[[#This Row],[FILA]]&amp;"."&amp;Campos[[#This Row],[COLUMNA]]</f>
        <v>HT1.21.25</v>
      </c>
      <c r="B252" s="247" t="s">
        <v>274</v>
      </c>
      <c r="C252" s="246">
        <v>21</v>
      </c>
      <c r="D252" s="248" t="s">
        <v>216</v>
      </c>
      <c r="E252" s="250">
        <v>25</v>
      </c>
      <c r="F252" s="245" t="s">
        <v>93</v>
      </c>
    </row>
    <row r="253" spans="1:6">
      <c r="A253" s="263" t="str">
        <f>Campos[[#This Row],[HOJA]]&amp;"."&amp;Campos[[#This Row],[FILA]]&amp;"."&amp;Campos[[#This Row],[COLUMNA]]</f>
        <v>HT1.22.5</v>
      </c>
      <c r="B253" s="247" t="s">
        <v>274</v>
      </c>
      <c r="C253" s="246">
        <v>22</v>
      </c>
      <c r="D253" s="248" t="s">
        <v>217</v>
      </c>
      <c r="E253" s="250">
        <v>5</v>
      </c>
      <c r="F253" s="245" t="s">
        <v>275</v>
      </c>
    </row>
    <row r="254" spans="1:6">
      <c r="A254" s="263" t="str">
        <f>Campos[[#This Row],[HOJA]]&amp;"."&amp;Campos[[#This Row],[FILA]]&amp;"."&amp;Campos[[#This Row],[COLUMNA]]</f>
        <v>HT1.22.6</v>
      </c>
      <c r="B254" s="247" t="s">
        <v>274</v>
      </c>
      <c r="C254" s="246">
        <v>22</v>
      </c>
      <c r="D254" s="248" t="s">
        <v>217</v>
      </c>
      <c r="E254" s="250">
        <v>6</v>
      </c>
      <c r="F254" s="245" t="s">
        <v>276</v>
      </c>
    </row>
    <row r="255" spans="1:6">
      <c r="A255" s="263" t="str">
        <f>Campos[[#This Row],[HOJA]]&amp;"."&amp;Campos[[#This Row],[FILA]]&amp;"."&amp;Campos[[#This Row],[COLUMNA]]</f>
        <v>HT1.22.7</v>
      </c>
      <c r="B255" s="247" t="s">
        <v>274</v>
      </c>
      <c r="C255" s="246">
        <v>22</v>
      </c>
      <c r="D255" s="248" t="s">
        <v>217</v>
      </c>
      <c r="E255" s="250">
        <v>7</v>
      </c>
      <c r="F255" s="245" t="s">
        <v>277</v>
      </c>
    </row>
    <row r="256" spans="1:6">
      <c r="A256" s="263" t="str">
        <f>Campos[[#This Row],[HOJA]]&amp;"."&amp;Campos[[#This Row],[FILA]]&amp;"."&amp;Campos[[#This Row],[COLUMNA]]</f>
        <v>HT1.22.8</v>
      </c>
      <c r="B256" s="247" t="s">
        <v>274</v>
      </c>
      <c r="C256" s="246">
        <v>22</v>
      </c>
      <c r="D256" s="248" t="s">
        <v>217</v>
      </c>
      <c r="E256" s="250">
        <v>8</v>
      </c>
      <c r="F256" s="245" t="s">
        <v>278</v>
      </c>
    </row>
    <row r="257" spans="1:6">
      <c r="A257" s="263" t="str">
        <f>Campos[[#This Row],[HOJA]]&amp;"."&amp;Campos[[#This Row],[FILA]]&amp;"."&amp;Campos[[#This Row],[COLUMNA]]</f>
        <v>HT1.22.9</v>
      </c>
      <c r="B257" s="247" t="s">
        <v>274</v>
      </c>
      <c r="C257" s="246">
        <v>22</v>
      </c>
      <c r="D257" s="248" t="s">
        <v>217</v>
      </c>
      <c r="E257" s="250">
        <v>9</v>
      </c>
      <c r="F257" s="245" t="s">
        <v>279</v>
      </c>
    </row>
    <row r="258" spans="1:6">
      <c r="A258" s="263" t="str">
        <f>Campos[[#This Row],[HOJA]]&amp;"."&amp;Campos[[#This Row],[FILA]]&amp;"."&amp;Campos[[#This Row],[COLUMNA]]</f>
        <v>HT1.22.10</v>
      </c>
      <c r="B258" s="247" t="s">
        <v>274</v>
      </c>
      <c r="C258" s="246">
        <v>22</v>
      </c>
      <c r="D258" s="248" t="s">
        <v>217</v>
      </c>
      <c r="E258" s="250">
        <v>10</v>
      </c>
      <c r="F258" s="245" t="s">
        <v>357</v>
      </c>
    </row>
    <row r="259" spans="1:6">
      <c r="A259" s="263" t="str">
        <f>Campos[[#This Row],[HOJA]]&amp;"."&amp;Campos[[#This Row],[FILA]]&amp;"."&amp;Campos[[#This Row],[COLUMNA]]</f>
        <v>HT1.22.11</v>
      </c>
      <c r="B259" s="247" t="s">
        <v>274</v>
      </c>
      <c r="C259" s="246">
        <v>22</v>
      </c>
      <c r="D259" s="248" t="s">
        <v>217</v>
      </c>
      <c r="E259" s="250">
        <v>11</v>
      </c>
      <c r="F259" s="245" t="s">
        <v>280</v>
      </c>
    </row>
    <row r="260" spans="1:6">
      <c r="A260" s="263" t="str">
        <f>Campos[[#This Row],[HOJA]]&amp;"."&amp;Campos[[#This Row],[FILA]]&amp;"."&amp;Campos[[#This Row],[COLUMNA]]</f>
        <v>HT1.22.12</v>
      </c>
      <c r="B260" s="247" t="s">
        <v>274</v>
      </c>
      <c r="C260" s="246">
        <v>22</v>
      </c>
      <c r="D260" s="248" t="s">
        <v>217</v>
      </c>
      <c r="E260" s="250">
        <v>12</v>
      </c>
      <c r="F260" s="245" t="s">
        <v>69</v>
      </c>
    </row>
    <row r="261" spans="1:6">
      <c r="A261" s="263" t="str">
        <f>Campos[[#This Row],[HOJA]]&amp;"."&amp;Campos[[#This Row],[FILA]]&amp;"."&amp;Campos[[#This Row],[COLUMNA]]</f>
        <v>HT1.22.13</v>
      </c>
      <c r="B261" s="247" t="s">
        <v>274</v>
      </c>
      <c r="C261" s="246">
        <v>22</v>
      </c>
      <c r="D261" s="248" t="s">
        <v>217</v>
      </c>
      <c r="E261" s="250">
        <v>13</v>
      </c>
      <c r="F261" s="245" t="s">
        <v>281</v>
      </c>
    </row>
    <row r="262" spans="1:6">
      <c r="A262" s="263" t="str">
        <f>Campos[[#This Row],[HOJA]]&amp;"."&amp;Campos[[#This Row],[FILA]]&amp;"."&amp;Campos[[#This Row],[COLUMNA]]</f>
        <v>HT1.22.14</v>
      </c>
      <c r="B262" s="247" t="s">
        <v>274</v>
      </c>
      <c r="C262" s="246">
        <v>22</v>
      </c>
      <c r="D262" s="248" t="s">
        <v>217</v>
      </c>
      <c r="E262" s="250">
        <v>14</v>
      </c>
      <c r="F262" s="245" t="s">
        <v>282</v>
      </c>
    </row>
    <row r="263" spans="1:6">
      <c r="A263" s="263" t="str">
        <f>Campos[[#This Row],[HOJA]]&amp;"."&amp;Campos[[#This Row],[FILA]]&amp;"."&amp;Campos[[#This Row],[COLUMNA]]</f>
        <v>HT1.22.15</v>
      </c>
      <c r="B263" s="247" t="s">
        <v>274</v>
      </c>
      <c r="C263" s="246">
        <v>22</v>
      </c>
      <c r="D263" s="248" t="s">
        <v>217</v>
      </c>
      <c r="E263" s="250">
        <v>15</v>
      </c>
      <c r="F263" s="245" t="s">
        <v>283</v>
      </c>
    </row>
    <row r="264" spans="1:6">
      <c r="A264" s="263" t="str">
        <f>Campos[[#This Row],[HOJA]]&amp;"."&amp;Campos[[#This Row],[FILA]]&amp;"."&amp;Campos[[#This Row],[COLUMNA]]</f>
        <v>HT1.22.16</v>
      </c>
      <c r="B264" s="247" t="s">
        <v>274</v>
      </c>
      <c r="C264" s="246">
        <v>22</v>
      </c>
      <c r="D264" s="248" t="s">
        <v>217</v>
      </c>
      <c r="E264" s="250">
        <v>16</v>
      </c>
      <c r="F264" s="245" t="s">
        <v>284</v>
      </c>
    </row>
    <row r="265" spans="1:6">
      <c r="A265" s="263" t="str">
        <f>Campos[[#This Row],[HOJA]]&amp;"."&amp;Campos[[#This Row],[FILA]]&amp;"."&amp;Campos[[#This Row],[COLUMNA]]</f>
        <v>HT1.22.17</v>
      </c>
      <c r="B265" s="247" t="s">
        <v>274</v>
      </c>
      <c r="C265" s="246">
        <v>22</v>
      </c>
      <c r="D265" s="248" t="s">
        <v>217</v>
      </c>
      <c r="E265" s="250">
        <v>17</v>
      </c>
      <c r="F265" s="245" t="s">
        <v>285</v>
      </c>
    </row>
    <row r="266" spans="1:6">
      <c r="A266" s="263" t="str">
        <f>Campos[[#This Row],[HOJA]]&amp;"."&amp;Campos[[#This Row],[FILA]]&amp;"."&amp;Campos[[#This Row],[COLUMNA]]</f>
        <v>HT1.22.18</v>
      </c>
      <c r="B266" s="247" t="s">
        <v>274</v>
      </c>
      <c r="C266" s="246">
        <v>22</v>
      </c>
      <c r="D266" s="248" t="s">
        <v>217</v>
      </c>
      <c r="E266" s="250">
        <v>18</v>
      </c>
      <c r="F266" s="245" t="s">
        <v>72</v>
      </c>
    </row>
    <row r="267" spans="1:6">
      <c r="A267" s="263" t="str">
        <f>Campos[[#This Row],[HOJA]]&amp;"."&amp;Campos[[#This Row],[FILA]]&amp;"."&amp;Campos[[#This Row],[COLUMNA]]</f>
        <v>HT1.22.19</v>
      </c>
      <c r="B267" s="247" t="s">
        <v>274</v>
      </c>
      <c r="C267" s="246">
        <v>22</v>
      </c>
      <c r="D267" s="248" t="s">
        <v>217</v>
      </c>
      <c r="E267" s="250">
        <v>19</v>
      </c>
      <c r="F267" s="245" t="s">
        <v>358</v>
      </c>
    </row>
    <row r="268" spans="1:6">
      <c r="A268" s="263" t="str">
        <f>Campos[[#This Row],[HOJA]]&amp;"."&amp;Campos[[#This Row],[FILA]]&amp;"."&amp;Campos[[#This Row],[COLUMNA]]</f>
        <v>HT1.22.20</v>
      </c>
      <c r="B268" s="247" t="s">
        <v>274</v>
      </c>
      <c r="C268" s="246">
        <v>22</v>
      </c>
      <c r="D268" s="248" t="s">
        <v>217</v>
      </c>
      <c r="E268" s="250">
        <v>20</v>
      </c>
      <c r="F268" s="245" t="s">
        <v>359</v>
      </c>
    </row>
    <row r="269" spans="1:6">
      <c r="A269" s="263" t="str">
        <f>Campos[[#This Row],[HOJA]]&amp;"."&amp;Campos[[#This Row],[FILA]]&amp;"."&amp;Campos[[#This Row],[COLUMNA]]</f>
        <v>HT1.22.21</v>
      </c>
      <c r="B269" s="247" t="s">
        <v>274</v>
      </c>
      <c r="C269" s="246">
        <v>22</v>
      </c>
      <c r="D269" s="248" t="s">
        <v>217</v>
      </c>
      <c r="E269" s="250">
        <v>21</v>
      </c>
      <c r="F269" s="245" t="s">
        <v>286</v>
      </c>
    </row>
    <row r="270" spans="1:6">
      <c r="A270" s="263" t="str">
        <f>Campos[[#This Row],[HOJA]]&amp;"."&amp;Campos[[#This Row],[FILA]]&amp;"."&amp;Campos[[#This Row],[COLUMNA]]</f>
        <v>HT1.22.22</v>
      </c>
      <c r="B270" s="247" t="s">
        <v>274</v>
      </c>
      <c r="C270" s="246">
        <v>22</v>
      </c>
      <c r="D270" s="248" t="s">
        <v>217</v>
      </c>
      <c r="E270" s="250">
        <v>22</v>
      </c>
      <c r="F270" s="245" t="s">
        <v>287</v>
      </c>
    </row>
    <row r="271" spans="1:6">
      <c r="A271" s="263" t="str">
        <f>Campos[[#This Row],[HOJA]]&amp;"."&amp;Campos[[#This Row],[FILA]]&amp;"."&amp;Campos[[#This Row],[COLUMNA]]</f>
        <v>HT1.22.23</v>
      </c>
      <c r="B271" s="247" t="s">
        <v>274</v>
      </c>
      <c r="C271" s="246">
        <v>22</v>
      </c>
      <c r="D271" s="248" t="s">
        <v>217</v>
      </c>
      <c r="E271" s="250">
        <v>23</v>
      </c>
      <c r="F271" s="245" t="s">
        <v>61</v>
      </c>
    </row>
    <row r="272" spans="1:6">
      <c r="A272" s="263" t="str">
        <f>Campos[[#This Row],[HOJA]]&amp;"."&amp;Campos[[#This Row],[FILA]]&amp;"."&amp;Campos[[#This Row],[COLUMNA]]</f>
        <v>HT1.22.24</v>
      </c>
      <c r="B272" s="247" t="s">
        <v>274</v>
      </c>
      <c r="C272" s="246">
        <v>22</v>
      </c>
      <c r="D272" s="248" t="s">
        <v>217</v>
      </c>
      <c r="E272" s="250">
        <v>24</v>
      </c>
      <c r="F272" s="245" t="s">
        <v>16</v>
      </c>
    </row>
    <row r="273" spans="1:6">
      <c r="A273" s="263" t="str">
        <f>Campos[[#This Row],[HOJA]]&amp;"."&amp;Campos[[#This Row],[FILA]]&amp;"."&amp;Campos[[#This Row],[COLUMNA]]</f>
        <v>HT1.22.25</v>
      </c>
      <c r="B273" s="247" t="s">
        <v>274</v>
      </c>
      <c r="C273" s="246">
        <v>22</v>
      </c>
      <c r="D273" s="248" t="s">
        <v>217</v>
      </c>
      <c r="E273" s="250">
        <v>25</v>
      </c>
      <c r="F273" s="245" t="s">
        <v>93</v>
      </c>
    </row>
    <row r="274" spans="1:6">
      <c r="A274" s="263" t="str">
        <f>Campos[[#This Row],[HOJA]]&amp;"."&amp;Campos[[#This Row],[FILA]]&amp;"."&amp;Campos[[#This Row],[COLUMNA]]</f>
        <v>HT1.23.5</v>
      </c>
      <c r="B274" s="247" t="s">
        <v>274</v>
      </c>
      <c r="C274" s="246">
        <v>23</v>
      </c>
      <c r="D274" s="248" t="s">
        <v>218</v>
      </c>
      <c r="E274" s="250">
        <v>5</v>
      </c>
      <c r="F274" s="245" t="s">
        <v>275</v>
      </c>
    </row>
    <row r="275" spans="1:6">
      <c r="A275" s="263" t="str">
        <f>Campos[[#This Row],[HOJA]]&amp;"."&amp;Campos[[#This Row],[FILA]]&amp;"."&amp;Campos[[#This Row],[COLUMNA]]</f>
        <v>HT1.23.6</v>
      </c>
      <c r="B275" s="247" t="s">
        <v>274</v>
      </c>
      <c r="C275" s="246">
        <v>23</v>
      </c>
      <c r="D275" s="248" t="s">
        <v>218</v>
      </c>
      <c r="E275" s="250">
        <v>6</v>
      </c>
      <c r="F275" s="245" t="s">
        <v>276</v>
      </c>
    </row>
    <row r="276" spans="1:6">
      <c r="A276" s="263" t="str">
        <f>Campos[[#This Row],[HOJA]]&amp;"."&amp;Campos[[#This Row],[FILA]]&amp;"."&amp;Campos[[#This Row],[COLUMNA]]</f>
        <v>HT1.23.7</v>
      </c>
      <c r="B276" s="247" t="s">
        <v>274</v>
      </c>
      <c r="C276" s="246">
        <v>23</v>
      </c>
      <c r="D276" s="248" t="s">
        <v>218</v>
      </c>
      <c r="E276" s="250">
        <v>7</v>
      </c>
      <c r="F276" s="245" t="s">
        <v>277</v>
      </c>
    </row>
    <row r="277" spans="1:6">
      <c r="A277" s="263" t="str">
        <f>Campos[[#This Row],[HOJA]]&amp;"."&amp;Campos[[#This Row],[FILA]]&amp;"."&amp;Campos[[#This Row],[COLUMNA]]</f>
        <v>HT1.23.8</v>
      </c>
      <c r="B277" s="247" t="s">
        <v>274</v>
      </c>
      <c r="C277" s="246">
        <v>23</v>
      </c>
      <c r="D277" s="248" t="s">
        <v>218</v>
      </c>
      <c r="E277" s="250">
        <v>8</v>
      </c>
      <c r="F277" s="245" t="s">
        <v>278</v>
      </c>
    </row>
    <row r="278" spans="1:6">
      <c r="A278" s="263" t="str">
        <f>Campos[[#This Row],[HOJA]]&amp;"."&amp;Campos[[#This Row],[FILA]]&amp;"."&amp;Campos[[#This Row],[COLUMNA]]</f>
        <v>HT1.23.9</v>
      </c>
      <c r="B278" s="247" t="s">
        <v>274</v>
      </c>
      <c r="C278" s="246">
        <v>23</v>
      </c>
      <c r="D278" s="248" t="s">
        <v>218</v>
      </c>
      <c r="E278" s="250">
        <v>9</v>
      </c>
      <c r="F278" s="245" t="s">
        <v>279</v>
      </c>
    </row>
    <row r="279" spans="1:6">
      <c r="A279" s="263" t="str">
        <f>Campos[[#This Row],[HOJA]]&amp;"."&amp;Campos[[#This Row],[FILA]]&amp;"."&amp;Campos[[#This Row],[COLUMNA]]</f>
        <v>HT1.23.10</v>
      </c>
      <c r="B279" s="247" t="s">
        <v>274</v>
      </c>
      <c r="C279" s="246">
        <v>23</v>
      </c>
      <c r="D279" s="248" t="s">
        <v>218</v>
      </c>
      <c r="E279" s="250">
        <v>10</v>
      </c>
      <c r="F279" s="245" t="s">
        <v>357</v>
      </c>
    </row>
    <row r="280" spans="1:6">
      <c r="A280" s="263" t="str">
        <f>Campos[[#This Row],[HOJA]]&amp;"."&amp;Campos[[#This Row],[FILA]]&amp;"."&amp;Campos[[#This Row],[COLUMNA]]</f>
        <v>HT1.23.11</v>
      </c>
      <c r="B280" s="247" t="s">
        <v>274</v>
      </c>
      <c r="C280" s="246">
        <v>23</v>
      </c>
      <c r="D280" s="248" t="s">
        <v>218</v>
      </c>
      <c r="E280" s="250">
        <v>11</v>
      </c>
      <c r="F280" s="245" t="s">
        <v>280</v>
      </c>
    </row>
    <row r="281" spans="1:6">
      <c r="A281" s="263" t="str">
        <f>Campos[[#This Row],[HOJA]]&amp;"."&amp;Campos[[#This Row],[FILA]]&amp;"."&amp;Campos[[#This Row],[COLUMNA]]</f>
        <v>HT1.23.12</v>
      </c>
      <c r="B281" s="247" t="s">
        <v>274</v>
      </c>
      <c r="C281" s="246">
        <v>23</v>
      </c>
      <c r="D281" s="248" t="s">
        <v>218</v>
      </c>
      <c r="E281" s="250">
        <v>12</v>
      </c>
      <c r="F281" s="245" t="s">
        <v>69</v>
      </c>
    </row>
    <row r="282" spans="1:6">
      <c r="A282" s="263" t="str">
        <f>Campos[[#This Row],[HOJA]]&amp;"."&amp;Campos[[#This Row],[FILA]]&amp;"."&amp;Campos[[#This Row],[COLUMNA]]</f>
        <v>HT1.23.13</v>
      </c>
      <c r="B282" s="247" t="s">
        <v>274</v>
      </c>
      <c r="C282" s="246">
        <v>23</v>
      </c>
      <c r="D282" s="248" t="s">
        <v>218</v>
      </c>
      <c r="E282" s="250">
        <v>13</v>
      </c>
      <c r="F282" s="245" t="s">
        <v>281</v>
      </c>
    </row>
    <row r="283" spans="1:6">
      <c r="A283" s="263" t="str">
        <f>Campos[[#This Row],[HOJA]]&amp;"."&amp;Campos[[#This Row],[FILA]]&amp;"."&amp;Campos[[#This Row],[COLUMNA]]</f>
        <v>HT1.23.14</v>
      </c>
      <c r="B283" s="247" t="s">
        <v>274</v>
      </c>
      <c r="C283" s="246">
        <v>23</v>
      </c>
      <c r="D283" s="248" t="s">
        <v>218</v>
      </c>
      <c r="E283" s="250">
        <v>14</v>
      </c>
      <c r="F283" s="245" t="s">
        <v>282</v>
      </c>
    </row>
    <row r="284" spans="1:6">
      <c r="A284" s="263" t="str">
        <f>Campos[[#This Row],[HOJA]]&amp;"."&amp;Campos[[#This Row],[FILA]]&amp;"."&amp;Campos[[#This Row],[COLUMNA]]</f>
        <v>HT1.23.15</v>
      </c>
      <c r="B284" s="247" t="s">
        <v>274</v>
      </c>
      <c r="C284" s="246">
        <v>23</v>
      </c>
      <c r="D284" s="248" t="s">
        <v>218</v>
      </c>
      <c r="E284" s="250">
        <v>15</v>
      </c>
      <c r="F284" s="245" t="s">
        <v>283</v>
      </c>
    </row>
    <row r="285" spans="1:6">
      <c r="A285" s="263" t="str">
        <f>Campos[[#This Row],[HOJA]]&amp;"."&amp;Campos[[#This Row],[FILA]]&amp;"."&amp;Campos[[#This Row],[COLUMNA]]</f>
        <v>HT1.23.16</v>
      </c>
      <c r="B285" s="247" t="s">
        <v>274</v>
      </c>
      <c r="C285" s="246">
        <v>23</v>
      </c>
      <c r="D285" s="248" t="s">
        <v>218</v>
      </c>
      <c r="E285" s="250">
        <v>16</v>
      </c>
      <c r="F285" s="245" t="s">
        <v>284</v>
      </c>
    </row>
    <row r="286" spans="1:6">
      <c r="A286" s="263" t="str">
        <f>Campos[[#This Row],[HOJA]]&amp;"."&amp;Campos[[#This Row],[FILA]]&amp;"."&amp;Campos[[#This Row],[COLUMNA]]</f>
        <v>HT1.23.17</v>
      </c>
      <c r="B286" s="247" t="s">
        <v>274</v>
      </c>
      <c r="C286" s="246">
        <v>23</v>
      </c>
      <c r="D286" s="248" t="s">
        <v>218</v>
      </c>
      <c r="E286" s="250">
        <v>17</v>
      </c>
      <c r="F286" s="245" t="s">
        <v>285</v>
      </c>
    </row>
    <row r="287" spans="1:6">
      <c r="A287" s="263" t="str">
        <f>Campos[[#This Row],[HOJA]]&amp;"."&amp;Campos[[#This Row],[FILA]]&amp;"."&amp;Campos[[#This Row],[COLUMNA]]</f>
        <v>HT1.23.18</v>
      </c>
      <c r="B287" s="247" t="s">
        <v>274</v>
      </c>
      <c r="C287" s="246">
        <v>23</v>
      </c>
      <c r="D287" s="248" t="s">
        <v>218</v>
      </c>
      <c r="E287" s="250">
        <v>18</v>
      </c>
      <c r="F287" s="245" t="s">
        <v>72</v>
      </c>
    </row>
    <row r="288" spans="1:6">
      <c r="A288" s="263" t="str">
        <f>Campos[[#This Row],[HOJA]]&amp;"."&amp;Campos[[#This Row],[FILA]]&amp;"."&amp;Campos[[#This Row],[COLUMNA]]</f>
        <v>HT1.23.19</v>
      </c>
      <c r="B288" s="247" t="s">
        <v>274</v>
      </c>
      <c r="C288" s="246">
        <v>23</v>
      </c>
      <c r="D288" s="248" t="s">
        <v>218</v>
      </c>
      <c r="E288" s="250">
        <v>19</v>
      </c>
      <c r="F288" s="245" t="s">
        <v>358</v>
      </c>
    </row>
    <row r="289" spans="1:6">
      <c r="A289" s="263" t="str">
        <f>Campos[[#This Row],[HOJA]]&amp;"."&amp;Campos[[#This Row],[FILA]]&amp;"."&amp;Campos[[#This Row],[COLUMNA]]</f>
        <v>HT1.23.20</v>
      </c>
      <c r="B289" s="247" t="s">
        <v>274</v>
      </c>
      <c r="C289" s="246">
        <v>23</v>
      </c>
      <c r="D289" s="248" t="s">
        <v>218</v>
      </c>
      <c r="E289" s="250">
        <v>20</v>
      </c>
      <c r="F289" s="245" t="s">
        <v>359</v>
      </c>
    </row>
    <row r="290" spans="1:6">
      <c r="A290" s="263" t="str">
        <f>Campos[[#This Row],[HOJA]]&amp;"."&amp;Campos[[#This Row],[FILA]]&amp;"."&amp;Campos[[#This Row],[COLUMNA]]</f>
        <v>HT1.23.21</v>
      </c>
      <c r="B290" s="247" t="s">
        <v>274</v>
      </c>
      <c r="C290" s="246">
        <v>23</v>
      </c>
      <c r="D290" s="248" t="s">
        <v>218</v>
      </c>
      <c r="E290" s="250">
        <v>21</v>
      </c>
      <c r="F290" s="245" t="s">
        <v>286</v>
      </c>
    </row>
    <row r="291" spans="1:6">
      <c r="A291" s="263" t="str">
        <f>Campos[[#This Row],[HOJA]]&amp;"."&amp;Campos[[#This Row],[FILA]]&amp;"."&amp;Campos[[#This Row],[COLUMNA]]</f>
        <v>HT1.23.22</v>
      </c>
      <c r="B291" s="247" t="s">
        <v>274</v>
      </c>
      <c r="C291" s="246">
        <v>23</v>
      </c>
      <c r="D291" s="248" t="s">
        <v>218</v>
      </c>
      <c r="E291" s="250">
        <v>22</v>
      </c>
      <c r="F291" s="245" t="s">
        <v>287</v>
      </c>
    </row>
    <row r="292" spans="1:6">
      <c r="A292" s="263" t="str">
        <f>Campos[[#This Row],[HOJA]]&amp;"."&amp;Campos[[#This Row],[FILA]]&amp;"."&amp;Campos[[#This Row],[COLUMNA]]</f>
        <v>HT1.23.23</v>
      </c>
      <c r="B292" s="247" t="s">
        <v>274</v>
      </c>
      <c r="C292" s="246">
        <v>23</v>
      </c>
      <c r="D292" s="248" t="s">
        <v>218</v>
      </c>
      <c r="E292" s="250">
        <v>23</v>
      </c>
      <c r="F292" s="245" t="s">
        <v>61</v>
      </c>
    </row>
    <row r="293" spans="1:6">
      <c r="A293" s="263" t="str">
        <f>Campos[[#This Row],[HOJA]]&amp;"."&amp;Campos[[#This Row],[FILA]]&amp;"."&amp;Campos[[#This Row],[COLUMNA]]</f>
        <v>HT1.23.24</v>
      </c>
      <c r="B293" s="247" t="s">
        <v>274</v>
      </c>
      <c r="C293" s="246">
        <v>23</v>
      </c>
      <c r="D293" s="248" t="s">
        <v>218</v>
      </c>
      <c r="E293" s="250">
        <v>24</v>
      </c>
      <c r="F293" s="245" t="s">
        <v>16</v>
      </c>
    </row>
    <row r="294" spans="1:6">
      <c r="A294" s="263" t="str">
        <f>Campos[[#This Row],[HOJA]]&amp;"."&amp;Campos[[#This Row],[FILA]]&amp;"."&amp;Campos[[#This Row],[COLUMNA]]</f>
        <v>HT1.23.25</v>
      </c>
      <c r="B294" s="247" t="s">
        <v>274</v>
      </c>
      <c r="C294" s="246">
        <v>23</v>
      </c>
      <c r="D294" s="248" t="s">
        <v>218</v>
      </c>
      <c r="E294" s="250">
        <v>25</v>
      </c>
      <c r="F294" s="245" t="s">
        <v>93</v>
      </c>
    </row>
    <row r="295" spans="1:6">
      <c r="A295" s="263" t="str">
        <f>Campos[[#This Row],[HOJA]]&amp;"."&amp;Campos[[#This Row],[FILA]]&amp;"."&amp;Campos[[#This Row],[COLUMNA]]</f>
        <v>HT1.24.5</v>
      </c>
      <c r="B295" s="247" t="s">
        <v>274</v>
      </c>
      <c r="C295" s="246">
        <v>24</v>
      </c>
      <c r="D295" s="248" t="s">
        <v>429</v>
      </c>
      <c r="E295" s="250">
        <v>5</v>
      </c>
      <c r="F295" s="245" t="s">
        <v>275</v>
      </c>
    </row>
    <row r="296" spans="1:6">
      <c r="A296" s="263" t="str">
        <f>Campos[[#This Row],[HOJA]]&amp;"."&amp;Campos[[#This Row],[FILA]]&amp;"."&amp;Campos[[#This Row],[COLUMNA]]</f>
        <v>HT1.24.6</v>
      </c>
      <c r="B296" s="247" t="s">
        <v>274</v>
      </c>
      <c r="C296" s="246">
        <v>24</v>
      </c>
      <c r="D296" s="248" t="s">
        <v>429</v>
      </c>
      <c r="E296" s="250">
        <v>6</v>
      </c>
      <c r="F296" s="245" t="s">
        <v>276</v>
      </c>
    </row>
    <row r="297" spans="1:6">
      <c r="A297" s="263" t="str">
        <f>Campos[[#This Row],[HOJA]]&amp;"."&amp;Campos[[#This Row],[FILA]]&amp;"."&amp;Campos[[#This Row],[COLUMNA]]</f>
        <v>HT1.24.7</v>
      </c>
      <c r="B297" s="247" t="s">
        <v>274</v>
      </c>
      <c r="C297" s="246">
        <v>24</v>
      </c>
      <c r="D297" s="248" t="s">
        <v>429</v>
      </c>
      <c r="E297" s="250">
        <v>7</v>
      </c>
      <c r="F297" s="245" t="s">
        <v>277</v>
      </c>
    </row>
    <row r="298" spans="1:6">
      <c r="A298" s="263" t="str">
        <f>Campos[[#This Row],[HOJA]]&amp;"."&amp;Campos[[#This Row],[FILA]]&amp;"."&amp;Campos[[#This Row],[COLUMNA]]</f>
        <v>HT1.24.8</v>
      </c>
      <c r="B298" s="247" t="s">
        <v>274</v>
      </c>
      <c r="C298" s="246">
        <v>24</v>
      </c>
      <c r="D298" s="248" t="s">
        <v>429</v>
      </c>
      <c r="E298" s="250">
        <v>8</v>
      </c>
      <c r="F298" s="245" t="s">
        <v>278</v>
      </c>
    </row>
    <row r="299" spans="1:6">
      <c r="A299" s="263" t="str">
        <f>Campos[[#This Row],[HOJA]]&amp;"."&amp;Campos[[#This Row],[FILA]]&amp;"."&amp;Campos[[#This Row],[COLUMNA]]</f>
        <v>HT1.24.9</v>
      </c>
      <c r="B299" s="247" t="s">
        <v>274</v>
      </c>
      <c r="C299" s="246">
        <v>24</v>
      </c>
      <c r="D299" s="248" t="s">
        <v>429</v>
      </c>
      <c r="E299" s="250">
        <v>9</v>
      </c>
      <c r="F299" s="245" t="s">
        <v>279</v>
      </c>
    </row>
    <row r="300" spans="1:6">
      <c r="A300" s="263" t="str">
        <f>Campos[[#This Row],[HOJA]]&amp;"."&amp;Campos[[#This Row],[FILA]]&amp;"."&amp;Campos[[#This Row],[COLUMNA]]</f>
        <v>HT1.24.10</v>
      </c>
      <c r="B300" s="247" t="s">
        <v>274</v>
      </c>
      <c r="C300" s="246">
        <v>24</v>
      </c>
      <c r="D300" s="248" t="s">
        <v>429</v>
      </c>
      <c r="E300" s="250">
        <v>10</v>
      </c>
      <c r="F300" s="245" t="s">
        <v>357</v>
      </c>
    </row>
    <row r="301" spans="1:6">
      <c r="A301" s="263" t="str">
        <f>Campos[[#This Row],[HOJA]]&amp;"."&amp;Campos[[#This Row],[FILA]]&amp;"."&amp;Campos[[#This Row],[COLUMNA]]</f>
        <v>HT1.24.11</v>
      </c>
      <c r="B301" s="247" t="s">
        <v>274</v>
      </c>
      <c r="C301" s="246">
        <v>24</v>
      </c>
      <c r="D301" s="248" t="s">
        <v>429</v>
      </c>
      <c r="E301" s="250">
        <v>11</v>
      </c>
      <c r="F301" s="245" t="s">
        <v>280</v>
      </c>
    </row>
    <row r="302" spans="1:6">
      <c r="A302" s="263" t="str">
        <f>Campos[[#This Row],[HOJA]]&amp;"."&amp;Campos[[#This Row],[FILA]]&amp;"."&amp;Campos[[#This Row],[COLUMNA]]</f>
        <v>HT1.24.12</v>
      </c>
      <c r="B302" s="247" t="s">
        <v>274</v>
      </c>
      <c r="C302" s="246">
        <v>24</v>
      </c>
      <c r="D302" s="248" t="s">
        <v>429</v>
      </c>
      <c r="E302" s="250">
        <v>12</v>
      </c>
      <c r="F302" s="245" t="s">
        <v>69</v>
      </c>
    </row>
    <row r="303" spans="1:6">
      <c r="A303" s="263" t="str">
        <f>Campos[[#This Row],[HOJA]]&amp;"."&amp;Campos[[#This Row],[FILA]]&amp;"."&amp;Campos[[#This Row],[COLUMNA]]</f>
        <v>HT1.24.13</v>
      </c>
      <c r="B303" s="247" t="s">
        <v>274</v>
      </c>
      <c r="C303" s="246">
        <v>24</v>
      </c>
      <c r="D303" s="248" t="s">
        <v>429</v>
      </c>
      <c r="E303" s="250">
        <v>13</v>
      </c>
      <c r="F303" s="245" t="s">
        <v>281</v>
      </c>
    </row>
    <row r="304" spans="1:6">
      <c r="A304" s="263" t="str">
        <f>Campos[[#This Row],[HOJA]]&amp;"."&amp;Campos[[#This Row],[FILA]]&amp;"."&amp;Campos[[#This Row],[COLUMNA]]</f>
        <v>HT1.24.14</v>
      </c>
      <c r="B304" s="247" t="s">
        <v>274</v>
      </c>
      <c r="C304" s="246">
        <v>24</v>
      </c>
      <c r="D304" s="248" t="s">
        <v>429</v>
      </c>
      <c r="E304" s="250">
        <v>14</v>
      </c>
      <c r="F304" s="245" t="s">
        <v>282</v>
      </c>
    </row>
    <row r="305" spans="1:6">
      <c r="A305" s="263" t="str">
        <f>Campos[[#This Row],[HOJA]]&amp;"."&amp;Campos[[#This Row],[FILA]]&amp;"."&amp;Campos[[#This Row],[COLUMNA]]</f>
        <v>HT1.24.15</v>
      </c>
      <c r="B305" s="247" t="s">
        <v>274</v>
      </c>
      <c r="C305" s="246">
        <v>24</v>
      </c>
      <c r="D305" s="248" t="s">
        <v>429</v>
      </c>
      <c r="E305" s="250">
        <v>15</v>
      </c>
      <c r="F305" s="245" t="s">
        <v>283</v>
      </c>
    </row>
    <row r="306" spans="1:6">
      <c r="A306" s="263" t="str">
        <f>Campos[[#This Row],[HOJA]]&amp;"."&amp;Campos[[#This Row],[FILA]]&amp;"."&amp;Campos[[#This Row],[COLUMNA]]</f>
        <v>HT1.24.16</v>
      </c>
      <c r="B306" s="247" t="s">
        <v>274</v>
      </c>
      <c r="C306" s="246">
        <v>24</v>
      </c>
      <c r="D306" s="248" t="s">
        <v>429</v>
      </c>
      <c r="E306" s="250">
        <v>16</v>
      </c>
      <c r="F306" s="245" t="s">
        <v>284</v>
      </c>
    </row>
    <row r="307" spans="1:6">
      <c r="A307" s="263" t="str">
        <f>Campos[[#This Row],[HOJA]]&amp;"."&amp;Campos[[#This Row],[FILA]]&amp;"."&amp;Campos[[#This Row],[COLUMNA]]</f>
        <v>HT1.24.17</v>
      </c>
      <c r="B307" s="247" t="s">
        <v>274</v>
      </c>
      <c r="C307" s="246">
        <v>24</v>
      </c>
      <c r="D307" s="248" t="s">
        <v>429</v>
      </c>
      <c r="E307" s="250">
        <v>17</v>
      </c>
      <c r="F307" s="245" t="s">
        <v>285</v>
      </c>
    </row>
    <row r="308" spans="1:6">
      <c r="A308" s="263" t="str">
        <f>Campos[[#This Row],[HOJA]]&amp;"."&amp;Campos[[#This Row],[FILA]]&amp;"."&amp;Campos[[#This Row],[COLUMNA]]</f>
        <v>HT1.24.18</v>
      </c>
      <c r="B308" s="247" t="s">
        <v>274</v>
      </c>
      <c r="C308" s="246">
        <v>24</v>
      </c>
      <c r="D308" s="248" t="s">
        <v>429</v>
      </c>
      <c r="E308" s="250">
        <v>18</v>
      </c>
      <c r="F308" s="245" t="s">
        <v>72</v>
      </c>
    </row>
    <row r="309" spans="1:6">
      <c r="A309" s="263" t="str">
        <f>Campos[[#This Row],[HOJA]]&amp;"."&amp;Campos[[#This Row],[FILA]]&amp;"."&amp;Campos[[#This Row],[COLUMNA]]</f>
        <v>HT1.24.19</v>
      </c>
      <c r="B309" s="247" t="s">
        <v>274</v>
      </c>
      <c r="C309" s="246">
        <v>24</v>
      </c>
      <c r="D309" s="248" t="s">
        <v>429</v>
      </c>
      <c r="E309" s="250">
        <v>19</v>
      </c>
      <c r="F309" s="245" t="s">
        <v>358</v>
      </c>
    </row>
    <row r="310" spans="1:6">
      <c r="A310" s="263" t="str">
        <f>Campos[[#This Row],[HOJA]]&amp;"."&amp;Campos[[#This Row],[FILA]]&amp;"."&amp;Campos[[#This Row],[COLUMNA]]</f>
        <v>HT1.24.20</v>
      </c>
      <c r="B310" s="247" t="s">
        <v>274</v>
      </c>
      <c r="C310" s="246">
        <v>24</v>
      </c>
      <c r="D310" s="248" t="s">
        <v>429</v>
      </c>
      <c r="E310" s="250">
        <v>20</v>
      </c>
      <c r="F310" s="245" t="s">
        <v>359</v>
      </c>
    </row>
    <row r="311" spans="1:6">
      <c r="A311" s="263" t="str">
        <f>Campos[[#This Row],[HOJA]]&amp;"."&amp;Campos[[#This Row],[FILA]]&amp;"."&amp;Campos[[#This Row],[COLUMNA]]</f>
        <v>HT1.24.21</v>
      </c>
      <c r="B311" s="247" t="s">
        <v>274</v>
      </c>
      <c r="C311" s="246">
        <v>24</v>
      </c>
      <c r="D311" s="248" t="s">
        <v>429</v>
      </c>
      <c r="E311" s="250">
        <v>21</v>
      </c>
      <c r="F311" s="245" t="s">
        <v>286</v>
      </c>
    </row>
    <row r="312" spans="1:6">
      <c r="A312" s="263" t="str">
        <f>Campos[[#This Row],[HOJA]]&amp;"."&amp;Campos[[#This Row],[FILA]]&amp;"."&amp;Campos[[#This Row],[COLUMNA]]</f>
        <v>HT1.24.22</v>
      </c>
      <c r="B312" s="247" t="s">
        <v>274</v>
      </c>
      <c r="C312" s="246">
        <v>24</v>
      </c>
      <c r="D312" s="248" t="s">
        <v>429</v>
      </c>
      <c r="E312" s="250">
        <v>22</v>
      </c>
      <c r="F312" s="245" t="s">
        <v>287</v>
      </c>
    </row>
    <row r="313" spans="1:6">
      <c r="A313" s="263" t="str">
        <f>Campos[[#This Row],[HOJA]]&amp;"."&amp;Campos[[#This Row],[FILA]]&amp;"."&amp;Campos[[#This Row],[COLUMNA]]</f>
        <v>HT1.24.23</v>
      </c>
      <c r="B313" s="247" t="s">
        <v>274</v>
      </c>
      <c r="C313" s="246">
        <v>24</v>
      </c>
      <c r="D313" s="248" t="s">
        <v>429</v>
      </c>
      <c r="E313" s="250">
        <v>23</v>
      </c>
      <c r="F313" s="245" t="s">
        <v>61</v>
      </c>
    </row>
    <row r="314" spans="1:6">
      <c r="A314" s="263" t="str">
        <f>Campos[[#This Row],[HOJA]]&amp;"."&amp;Campos[[#This Row],[FILA]]&amp;"."&amp;Campos[[#This Row],[COLUMNA]]</f>
        <v>HT1.24.24</v>
      </c>
      <c r="B314" s="247" t="s">
        <v>274</v>
      </c>
      <c r="C314" s="246">
        <v>24</v>
      </c>
      <c r="D314" s="248" t="s">
        <v>429</v>
      </c>
      <c r="E314" s="250">
        <v>24</v>
      </c>
      <c r="F314" s="245" t="s">
        <v>16</v>
      </c>
    </row>
    <row r="315" spans="1:6">
      <c r="A315" s="263" t="str">
        <f>Campos[[#This Row],[HOJA]]&amp;"."&amp;Campos[[#This Row],[FILA]]&amp;"."&amp;Campos[[#This Row],[COLUMNA]]</f>
        <v>HT1.24.25</v>
      </c>
      <c r="B315" s="247" t="s">
        <v>274</v>
      </c>
      <c r="C315" s="246">
        <v>24</v>
      </c>
      <c r="D315" s="248" t="s">
        <v>429</v>
      </c>
      <c r="E315" s="250">
        <v>25</v>
      </c>
      <c r="F315" s="245" t="s">
        <v>93</v>
      </c>
    </row>
    <row r="316" spans="1:6">
      <c r="A316" s="263" t="str">
        <f>Campos[[#This Row],[HOJA]]&amp;"."&amp;Campos[[#This Row],[FILA]]&amp;"."&amp;Campos[[#This Row],[COLUMNA]]</f>
        <v>HT1.25.5</v>
      </c>
      <c r="B316" s="247" t="s">
        <v>274</v>
      </c>
      <c r="C316" s="246">
        <v>25</v>
      </c>
      <c r="D316" s="248" t="s">
        <v>220</v>
      </c>
      <c r="E316" s="250">
        <v>5</v>
      </c>
      <c r="F316" s="245" t="s">
        <v>275</v>
      </c>
    </row>
    <row r="317" spans="1:6">
      <c r="A317" s="263" t="str">
        <f>Campos[[#This Row],[HOJA]]&amp;"."&amp;Campos[[#This Row],[FILA]]&amp;"."&amp;Campos[[#This Row],[COLUMNA]]</f>
        <v>HT1.25.6</v>
      </c>
      <c r="B317" s="247" t="s">
        <v>274</v>
      </c>
      <c r="C317" s="246">
        <v>25</v>
      </c>
      <c r="D317" s="248" t="s">
        <v>220</v>
      </c>
      <c r="E317" s="250">
        <v>6</v>
      </c>
      <c r="F317" s="245" t="s">
        <v>276</v>
      </c>
    </row>
    <row r="318" spans="1:6">
      <c r="A318" s="263" t="str">
        <f>Campos[[#This Row],[HOJA]]&amp;"."&amp;Campos[[#This Row],[FILA]]&amp;"."&amp;Campos[[#This Row],[COLUMNA]]</f>
        <v>HT1.25.7</v>
      </c>
      <c r="B318" s="247" t="s">
        <v>274</v>
      </c>
      <c r="C318" s="246">
        <v>25</v>
      </c>
      <c r="D318" s="248" t="s">
        <v>220</v>
      </c>
      <c r="E318" s="250">
        <v>7</v>
      </c>
      <c r="F318" s="245" t="s">
        <v>277</v>
      </c>
    </row>
    <row r="319" spans="1:6">
      <c r="A319" s="263" t="str">
        <f>Campos[[#This Row],[HOJA]]&amp;"."&amp;Campos[[#This Row],[FILA]]&amp;"."&amp;Campos[[#This Row],[COLUMNA]]</f>
        <v>HT1.25.8</v>
      </c>
      <c r="B319" s="247" t="s">
        <v>274</v>
      </c>
      <c r="C319" s="246">
        <v>25</v>
      </c>
      <c r="D319" s="248" t="s">
        <v>220</v>
      </c>
      <c r="E319" s="250">
        <v>8</v>
      </c>
      <c r="F319" s="245" t="s">
        <v>278</v>
      </c>
    </row>
    <row r="320" spans="1:6">
      <c r="A320" s="263" t="str">
        <f>Campos[[#This Row],[HOJA]]&amp;"."&amp;Campos[[#This Row],[FILA]]&amp;"."&amp;Campos[[#This Row],[COLUMNA]]</f>
        <v>HT1.25.9</v>
      </c>
      <c r="B320" s="247" t="s">
        <v>274</v>
      </c>
      <c r="C320" s="246">
        <v>25</v>
      </c>
      <c r="D320" s="248" t="s">
        <v>220</v>
      </c>
      <c r="E320" s="250">
        <v>9</v>
      </c>
      <c r="F320" s="245" t="s">
        <v>279</v>
      </c>
    </row>
    <row r="321" spans="1:6">
      <c r="A321" s="263" t="str">
        <f>Campos[[#This Row],[HOJA]]&amp;"."&amp;Campos[[#This Row],[FILA]]&amp;"."&amp;Campos[[#This Row],[COLUMNA]]</f>
        <v>HT1.25.10</v>
      </c>
      <c r="B321" s="247" t="s">
        <v>274</v>
      </c>
      <c r="C321" s="246">
        <v>25</v>
      </c>
      <c r="D321" s="248" t="s">
        <v>220</v>
      </c>
      <c r="E321" s="250">
        <v>10</v>
      </c>
      <c r="F321" s="245" t="s">
        <v>357</v>
      </c>
    </row>
    <row r="322" spans="1:6">
      <c r="A322" s="263" t="str">
        <f>Campos[[#This Row],[HOJA]]&amp;"."&amp;Campos[[#This Row],[FILA]]&amp;"."&amp;Campos[[#This Row],[COLUMNA]]</f>
        <v>HT1.25.11</v>
      </c>
      <c r="B322" s="247" t="s">
        <v>274</v>
      </c>
      <c r="C322" s="246">
        <v>25</v>
      </c>
      <c r="D322" s="248" t="s">
        <v>220</v>
      </c>
      <c r="E322" s="250">
        <v>11</v>
      </c>
      <c r="F322" s="245" t="s">
        <v>280</v>
      </c>
    </row>
    <row r="323" spans="1:6">
      <c r="A323" s="263" t="str">
        <f>Campos[[#This Row],[HOJA]]&amp;"."&amp;Campos[[#This Row],[FILA]]&amp;"."&amp;Campos[[#This Row],[COLUMNA]]</f>
        <v>HT1.25.12</v>
      </c>
      <c r="B323" s="247" t="s">
        <v>274</v>
      </c>
      <c r="C323" s="246">
        <v>25</v>
      </c>
      <c r="D323" s="248" t="s">
        <v>220</v>
      </c>
      <c r="E323" s="250">
        <v>12</v>
      </c>
      <c r="F323" s="245" t="s">
        <v>69</v>
      </c>
    </row>
    <row r="324" spans="1:6">
      <c r="A324" s="263" t="str">
        <f>Campos[[#This Row],[HOJA]]&amp;"."&amp;Campos[[#This Row],[FILA]]&amp;"."&amp;Campos[[#This Row],[COLUMNA]]</f>
        <v>HT1.25.13</v>
      </c>
      <c r="B324" s="247" t="s">
        <v>274</v>
      </c>
      <c r="C324" s="246">
        <v>25</v>
      </c>
      <c r="D324" s="248" t="s">
        <v>220</v>
      </c>
      <c r="E324" s="250">
        <v>13</v>
      </c>
      <c r="F324" s="245" t="s">
        <v>281</v>
      </c>
    </row>
    <row r="325" spans="1:6">
      <c r="A325" s="263" t="str">
        <f>Campos[[#This Row],[HOJA]]&amp;"."&amp;Campos[[#This Row],[FILA]]&amp;"."&amp;Campos[[#This Row],[COLUMNA]]</f>
        <v>HT1.25.14</v>
      </c>
      <c r="B325" s="247" t="s">
        <v>274</v>
      </c>
      <c r="C325" s="246">
        <v>25</v>
      </c>
      <c r="D325" s="248" t="s">
        <v>220</v>
      </c>
      <c r="E325" s="250">
        <v>14</v>
      </c>
      <c r="F325" s="245" t="s">
        <v>282</v>
      </c>
    </row>
    <row r="326" spans="1:6">
      <c r="A326" s="263" t="str">
        <f>Campos[[#This Row],[HOJA]]&amp;"."&amp;Campos[[#This Row],[FILA]]&amp;"."&amp;Campos[[#This Row],[COLUMNA]]</f>
        <v>HT1.25.15</v>
      </c>
      <c r="B326" s="247" t="s">
        <v>274</v>
      </c>
      <c r="C326" s="246">
        <v>25</v>
      </c>
      <c r="D326" s="248" t="s">
        <v>220</v>
      </c>
      <c r="E326" s="250">
        <v>15</v>
      </c>
      <c r="F326" s="245" t="s">
        <v>283</v>
      </c>
    </row>
    <row r="327" spans="1:6">
      <c r="A327" s="263" t="str">
        <f>Campos[[#This Row],[HOJA]]&amp;"."&amp;Campos[[#This Row],[FILA]]&amp;"."&amp;Campos[[#This Row],[COLUMNA]]</f>
        <v>HT1.25.16</v>
      </c>
      <c r="B327" s="247" t="s">
        <v>274</v>
      </c>
      <c r="C327" s="246">
        <v>25</v>
      </c>
      <c r="D327" s="248" t="s">
        <v>220</v>
      </c>
      <c r="E327" s="250">
        <v>16</v>
      </c>
      <c r="F327" s="245" t="s">
        <v>284</v>
      </c>
    </row>
    <row r="328" spans="1:6">
      <c r="A328" s="263" t="str">
        <f>Campos[[#This Row],[HOJA]]&amp;"."&amp;Campos[[#This Row],[FILA]]&amp;"."&amp;Campos[[#This Row],[COLUMNA]]</f>
        <v>HT1.25.17</v>
      </c>
      <c r="B328" s="247" t="s">
        <v>274</v>
      </c>
      <c r="C328" s="246">
        <v>25</v>
      </c>
      <c r="D328" s="248" t="s">
        <v>220</v>
      </c>
      <c r="E328" s="250">
        <v>17</v>
      </c>
      <c r="F328" s="245" t="s">
        <v>285</v>
      </c>
    </row>
    <row r="329" spans="1:6">
      <c r="A329" s="263" t="str">
        <f>Campos[[#This Row],[HOJA]]&amp;"."&amp;Campos[[#This Row],[FILA]]&amp;"."&amp;Campos[[#This Row],[COLUMNA]]</f>
        <v>HT1.25.18</v>
      </c>
      <c r="B329" s="247" t="s">
        <v>274</v>
      </c>
      <c r="C329" s="246">
        <v>25</v>
      </c>
      <c r="D329" s="248" t="s">
        <v>220</v>
      </c>
      <c r="E329" s="250">
        <v>18</v>
      </c>
      <c r="F329" s="245" t="s">
        <v>72</v>
      </c>
    </row>
    <row r="330" spans="1:6">
      <c r="A330" s="263" t="str">
        <f>Campos[[#This Row],[HOJA]]&amp;"."&amp;Campos[[#This Row],[FILA]]&amp;"."&amp;Campos[[#This Row],[COLUMNA]]</f>
        <v>HT1.25.19</v>
      </c>
      <c r="B330" s="247" t="s">
        <v>274</v>
      </c>
      <c r="C330" s="246">
        <v>25</v>
      </c>
      <c r="D330" s="248" t="s">
        <v>220</v>
      </c>
      <c r="E330" s="250">
        <v>19</v>
      </c>
      <c r="F330" s="245" t="s">
        <v>358</v>
      </c>
    </row>
    <row r="331" spans="1:6">
      <c r="A331" s="263" t="str">
        <f>Campos[[#This Row],[HOJA]]&amp;"."&amp;Campos[[#This Row],[FILA]]&amp;"."&amp;Campos[[#This Row],[COLUMNA]]</f>
        <v>HT1.25.20</v>
      </c>
      <c r="B331" s="247" t="s">
        <v>274</v>
      </c>
      <c r="C331" s="246">
        <v>25</v>
      </c>
      <c r="D331" s="248" t="s">
        <v>220</v>
      </c>
      <c r="E331" s="250">
        <v>20</v>
      </c>
      <c r="F331" s="245" t="s">
        <v>359</v>
      </c>
    </row>
    <row r="332" spans="1:6">
      <c r="A332" s="263" t="str">
        <f>Campos[[#This Row],[HOJA]]&amp;"."&amp;Campos[[#This Row],[FILA]]&amp;"."&amp;Campos[[#This Row],[COLUMNA]]</f>
        <v>HT1.25.21</v>
      </c>
      <c r="B332" s="247" t="s">
        <v>274</v>
      </c>
      <c r="C332" s="246">
        <v>25</v>
      </c>
      <c r="D332" s="248" t="s">
        <v>220</v>
      </c>
      <c r="E332" s="250">
        <v>21</v>
      </c>
      <c r="F332" s="245" t="s">
        <v>286</v>
      </c>
    </row>
    <row r="333" spans="1:6">
      <c r="A333" s="263" t="str">
        <f>Campos[[#This Row],[HOJA]]&amp;"."&amp;Campos[[#This Row],[FILA]]&amp;"."&amp;Campos[[#This Row],[COLUMNA]]</f>
        <v>HT1.25.22</v>
      </c>
      <c r="B333" s="247" t="s">
        <v>274</v>
      </c>
      <c r="C333" s="246">
        <v>25</v>
      </c>
      <c r="D333" s="248" t="s">
        <v>220</v>
      </c>
      <c r="E333" s="250">
        <v>22</v>
      </c>
      <c r="F333" s="245" t="s">
        <v>287</v>
      </c>
    </row>
    <row r="334" spans="1:6">
      <c r="A334" s="263" t="str">
        <f>Campos[[#This Row],[HOJA]]&amp;"."&amp;Campos[[#This Row],[FILA]]&amp;"."&amp;Campos[[#This Row],[COLUMNA]]</f>
        <v>HT1.25.23</v>
      </c>
      <c r="B334" s="247" t="s">
        <v>274</v>
      </c>
      <c r="C334" s="246">
        <v>25</v>
      </c>
      <c r="D334" s="248" t="s">
        <v>220</v>
      </c>
      <c r="E334" s="250">
        <v>23</v>
      </c>
      <c r="F334" s="245" t="s">
        <v>61</v>
      </c>
    </row>
    <row r="335" spans="1:6">
      <c r="A335" s="263" t="str">
        <f>Campos[[#This Row],[HOJA]]&amp;"."&amp;Campos[[#This Row],[FILA]]&amp;"."&amp;Campos[[#This Row],[COLUMNA]]</f>
        <v>HT1.25.24</v>
      </c>
      <c r="B335" s="247" t="s">
        <v>274</v>
      </c>
      <c r="C335" s="246">
        <v>25</v>
      </c>
      <c r="D335" s="248" t="s">
        <v>220</v>
      </c>
      <c r="E335" s="250">
        <v>24</v>
      </c>
      <c r="F335" s="245" t="s">
        <v>16</v>
      </c>
    </row>
    <row r="336" spans="1:6">
      <c r="A336" s="263" t="str">
        <f>Campos[[#This Row],[HOJA]]&amp;"."&amp;Campos[[#This Row],[FILA]]&amp;"."&amp;Campos[[#This Row],[COLUMNA]]</f>
        <v>HT1.25.25</v>
      </c>
      <c r="B336" s="247" t="s">
        <v>274</v>
      </c>
      <c r="C336" s="246">
        <v>25</v>
      </c>
      <c r="D336" s="248" t="s">
        <v>220</v>
      </c>
      <c r="E336" s="250">
        <v>25</v>
      </c>
      <c r="F336" s="245" t="s">
        <v>93</v>
      </c>
    </row>
    <row r="337" spans="1:6">
      <c r="A337" s="263" t="str">
        <f>Campos[[#This Row],[HOJA]]&amp;"."&amp;Campos[[#This Row],[FILA]]&amp;"."&amp;Campos[[#This Row],[COLUMNA]]</f>
        <v>HT1.27.5</v>
      </c>
      <c r="B337" s="247" t="s">
        <v>274</v>
      </c>
      <c r="C337" s="246">
        <v>27</v>
      </c>
      <c r="D337" s="248" t="s">
        <v>221</v>
      </c>
      <c r="E337" s="250">
        <v>5</v>
      </c>
      <c r="F337" s="245" t="s">
        <v>275</v>
      </c>
    </row>
    <row r="338" spans="1:6">
      <c r="A338" s="263" t="str">
        <f>Campos[[#This Row],[HOJA]]&amp;"."&amp;Campos[[#This Row],[FILA]]&amp;"."&amp;Campos[[#This Row],[COLUMNA]]</f>
        <v>HT1.27.6</v>
      </c>
      <c r="B338" s="247" t="s">
        <v>274</v>
      </c>
      <c r="C338" s="246">
        <v>27</v>
      </c>
      <c r="D338" s="248" t="s">
        <v>221</v>
      </c>
      <c r="E338" s="250">
        <v>6</v>
      </c>
      <c r="F338" s="245" t="s">
        <v>276</v>
      </c>
    </row>
    <row r="339" spans="1:6">
      <c r="A339" s="263" t="str">
        <f>Campos[[#This Row],[HOJA]]&amp;"."&amp;Campos[[#This Row],[FILA]]&amp;"."&amp;Campos[[#This Row],[COLUMNA]]</f>
        <v>HT1.27.7</v>
      </c>
      <c r="B339" s="247" t="s">
        <v>274</v>
      </c>
      <c r="C339" s="246">
        <v>27</v>
      </c>
      <c r="D339" s="248" t="s">
        <v>221</v>
      </c>
      <c r="E339" s="250">
        <v>7</v>
      </c>
      <c r="F339" s="245" t="s">
        <v>277</v>
      </c>
    </row>
    <row r="340" spans="1:6">
      <c r="A340" s="263" t="str">
        <f>Campos[[#This Row],[HOJA]]&amp;"."&amp;Campos[[#This Row],[FILA]]&amp;"."&amp;Campos[[#This Row],[COLUMNA]]</f>
        <v>HT1.27.8</v>
      </c>
      <c r="B340" s="247" t="s">
        <v>274</v>
      </c>
      <c r="C340" s="246">
        <v>27</v>
      </c>
      <c r="D340" s="248" t="s">
        <v>221</v>
      </c>
      <c r="E340" s="250">
        <v>8</v>
      </c>
      <c r="F340" s="245" t="s">
        <v>278</v>
      </c>
    </row>
    <row r="341" spans="1:6">
      <c r="A341" s="263" t="str">
        <f>Campos[[#This Row],[HOJA]]&amp;"."&amp;Campos[[#This Row],[FILA]]&amp;"."&amp;Campos[[#This Row],[COLUMNA]]</f>
        <v>HT1.27.9</v>
      </c>
      <c r="B341" s="247" t="s">
        <v>274</v>
      </c>
      <c r="C341" s="246">
        <v>27</v>
      </c>
      <c r="D341" s="248" t="s">
        <v>221</v>
      </c>
      <c r="E341" s="250">
        <v>9</v>
      </c>
      <c r="F341" s="245" t="s">
        <v>279</v>
      </c>
    </row>
    <row r="342" spans="1:6">
      <c r="A342" s="263" t="str">
        <f>Campos[[#This Row],[HOJA]]&amp;"."&amp;Campos[[#This Row],[FILA]]&amp;"."&amp;Campos[[#This Row],[COLUMNA]]</f>
        <v>HT1.27.10</v>
      </c>
      <c r="B342" s="247" t="s">
        <v>274</v>
      </c>
      <c r="C342" s="246">
        <v>27</v>
      </c>
      <c r="D342" s="248" t="s">
        <v>221</v>
      </c>
      <c r="E342" s="250">
        <v>10</v>
      </c>
      <c r="F342" s="245" t="s">
        <v>357</v>
      </c>
    </row>
    <row r="343" spans="1:6">
      <c r="A343" s="263" t="str">
        <f>Campos[[#This Row],[HOJA]]&amp;"."&amp;Campos[[#This Row],[FILA]]&amp;"."&amp;Campos[[#This Row],[COLUMNA]]</f>
        <v>HT1.27.11</v>
      </c>
      <c r="B343" s="247" t="s">
        <v>274</v>
      </c>
      <c r="C343" s="246">
        <v>27</v>
      </c>
      <c r="D343" s="248" t="s">
        <v>221</v>
      </c>
      <c r="E343" s="250">
        <v>11</v>
      </c>
      <c r="F343" s="245" t="s">
        <v>280</v>
      </c>
    </row>
    <row r="344" spans="1:6">
      <c r="A344" s="263" t="str">
        <f>Campos[[#This Row],[HOJA]]&amp;"."&amp;Campos[[#This Row],[FILA]]&amp;"."&amp;Campos[[#This Row],[COLUMNA]]</f>
        <v>HT1.27.12</v>
      </c>
      <c r="B344" s="247" t="s">
        <v>274</v>
      </c>
      <c r="C344" s="246">
        <v>27</v>
      </c>
      <c r="D344" s="248" t="s">
        <v>221</v>
      </c>
      <c r="E344" s="250">
        <v>12</v>
      </c>
      <c r="F344" s="245" t="s">
        <v>69</v>
      </c>
    </row>
    <row r="345" spans="1:6">
      <c r="A345" s="263" t="str">
        <f>Campos[[#This Row],[HOJA]]&amp;"."&amp;Campos[[#This Row],[FILA]]&amp;"."&amp;Campos[[#This Row],[COLUMNA]]</f>
        <v>HT1.27.13</v>
      </c>
      <c r="B345" s="247" t="s">
        <v>274</v>
      </c>
      <c r="C345" s="246">
        <v>27</v>
      </c>
      <c r="D345" s="248" t="s">
        <v>221</v>
      </c>
      <c r="E345" s="250">
        <v>13</v>
      </c>
      <c r="F345" s="245" t="s">
        <v>281</v>
      </c>
    </row>
    <row r="346" spans="1:6">
      <c r="A346" s="263" t="str">
        <f>Campos[[#This Row],[HOJA]]&amp;"."&amp;Campos[[#This Row],[FILA]]&amp;"."&amp;Campos[[#This Row],[COLUMNA]]</f>
        <v>HT1.27.14</v>
      </c>
      <c r="B346" s="247" t="s">
        <v>274</v>
      </c>
      <c r="C346" s="246">
        <v>27</v>
      </c>
      <c r="D346" s="248" t="s">
        <v>221</v>
      </c>
      <c r="E346" s="250">
        <v>14</v>
      </c>
      <c r="F346" s="245" t="s">
        <v>282</v>
      </c>
    </row>
    <row r="347" spans="1:6">
      <c r="A347" s="263" t="str">
        <f>Campos[[#This Row],[HOJA]]&amp;"."&amp;Campos[[#This Row],[FILA]]&amp;"."&amp;Campos[[#This Row],[COLUMNA]]</f>
        <v>HT1.27.15</v>
      </c>
      <c r="B347" s="247" t="s">
        <v>274</v>
      </c>
      <c r="C347" s="246">
        <v>27</v>
      </c>
      <c r="D347" s="248" t="s">
        <v>221</v>
      </c>
      <c r="E347" s="250">
        <v>15</v>
      </c>
      <c r="F347" s="245" t="s">
        <v>283</v>
      </c>
    </row>
    <row r="348" spans="1:6">
      <c r="A348" s="263" t="str">
        <f>Campos[[#This Row],[HOJA]]&amp;"."&amp;Campos[[#This Row],[FILA]]&amp;"."&amp;Campos[[#This Row],[COLUMNA]]</f>
        <v>HT1.27.16</v>
      </c>
      <c r="B348" s="247" t="s">
        <v>274</v>
      </c>
      <c r="C348" s="246">
        <v>27</v>
      </c>
      <c r="D348" s="248" t="s">
        <v>221</v>
      </c>
      <c r="E348" s="250">
        <v>16</v>
      </c>
      <c r="F348" s="245" t="s">
        <v>284</v>
      </c>
    </row>
    <row r="349" spans="1:6">
      <c r="A349" s="263" t="str">
        <f>Campos[[#This Row],[HOJA]]&amp;"."&amp;Campos[[#This Row],[FILA]]&amp;"."&amp;Campos[[#This Row],[COLUMNA]]</f>
        <v>HT1.27.17</v>
      </c>
      <c r="B349" s="247" t="s">
        <v>274</v>
      </c>
      <c r="C349" s="246">
        <v>27</v>
      </c>
      <c r="D349" s="248" t="s">
        <v>221</v>
      </c>
      <c r="E349" s="250">
        <v>17</v>
      </c>
      <c r="F349" s="245" t="s">
        <v>285</v>
      </c>
    </row>
    <row r="350" spans="1:6">
      <c r="A350" s="263" t="str">
        <f>Campos[[#This Row],[HOJA]]&amp;"."&amp;Campos[[#This Row],[FILA]]&amp;"."&amp;Campos[[#This Row],[COLUMNA]]</f>
        <v>HT1.27.18</v>
      </c>
      <c r="B350" s="247" t="s">
        <v>274</v>
      </c>
      <c r="C350" s="246">
        <v>27</v>
      </c>
      <c r="D350" s="248" t="s">
        <v>221</v>
      </c>
      <c r="E350" s="250">
        <v>18</v>
      </c>
      <c r="F350" s="245" t="s">
        <v>72</v>
      </c>
    </row>
    <row r="351" spans="1:6">
      <c r="A351" s="263" t="str">
        <f>Campos[[#This Row],[HOJA]]&amp;"."&amp;Campos[[#This Row],[FILA]]&amp;"."&amp;Campos[[#This Row],[COLUMNA]]</f>
        <v>HT1.27.19</v>
      </c>
      <c r="B351" s="247" t="s">
        <v>274</v>
      </c>
      <c r="C351" s="246">
        <v>27</v>
      </c>
      <c r="D351" s="248" t="s">
        <v>221</v>
      </c>
      <c r="E351" s="250">
        <v>19</v>
      </c>
      <c r="F351" s="245" t="s">
        <v>358</v>
      </c>
    </row>
    <row r="352" spans="1:6">
      <c r="A352" s="263" t="str">
        <f>Campos[[#This Row],[HOJA]]&amp;"."&amp;Campos[[#This Row],[FILA]]&amp;"."&amp;Campos[[#This Row],[COLUMNA]]</f>
        <v>HT1.27.20</v>
      </c>
      <c r="B352" s="247" t="s">
        <v>274</v>
      </c>
      <c r="C352" s="246">
        <v>27</v>
      </c>
      <c r="D352" s="248" t="s">
        <v>221</v>
      </c>
      <c r="E352" s="250">
        <v>20</v>
      </c>
      <c r="F352" s="245" t="s">
        <v>359</v>
      </c>
    </row>
    <row r="353" spans="1:6">
      <c r="A353" s="263" t="str">
        <f>Campos[[#This Row],[HOJA]]&amp;"."&amp;Campos[[#This Row],[FILA]]&amp;"."&amp;Campos[[#This Row],[COLUMNA]]</f>
        <v>HT1.27.21</v>
      </c>
      <c r="B353" s="247" t="s">
        <v>274</v>
      </c>
      <c r="C353" s="246">
        <v>27</v>
      </c>
      <c r="D353" s="248" t="s">
        <v>221</v>
      </c>
      <c r="E353" s="250">
        <v>21</v>
      </c>
      <c r="F353" s="245" t="s">
        <v>286</v>
      </c>
    </row>
    <row r="354" spans="1:6">
      <c r="A354" s="263" t="str">
        <f>Campos[[#This Row],[HOJA]]&amp;"."&amp;Campos[[#This Row],[FILA]]&amp;"."&amp;Campos[[#This Row],[COLUMNA]]</f>
        <v>HT1.27.22</v>
      </c>
      <c r="B354" s="247" t="s">
        <v>274</v>
      </c>
      <c r="C354" s="246">
        <v>27</v>
      </c>
      <c r="D354" s="248" t="s">
        <v>221</v>
      </c>
      <c r="E354" s="250">
        <v>22</v>
      </c>
      <c r="F354" s="245" t="s">
        <v>287</v>
      </c>
    </row>
    <row r="355" spans="1:6">
      <c r="A355" s="263" t="str">
        <f>Campos[[#This Row],[HOJA]]&amp;"."&amp;Campos[[#This Row],[FILA]]&amp;"."&amp;Campos[[#This Row],[COLUMNA]]</f>
        <v>HT1.27.23</v>
      </c>
      <c r="B355" s="247" t="s">
        <v>274</v>
      </c>
      <c r="C355" s="246">
        <v>27</v>
      </c>
      <c r="D355" s="248" t="s">
        <v>221</v>
      </c>
      <c r="E355" s="250">
        <v>23</v>
      </c>
      <c r="F355" s="245" t="s">
        <v>61</v>
      </c>
    </row>
    <row r="356" spans="1:6">
      <c r="A356" s="263" t="str">
        <f>Campos[[#This Row],[HOJA]]&amp;"."&amp;Campos[[#This Row],[FILA]]&amp;"."&amp;Campos[[#This Row],[COLUMNA]]</f>
        <v>HT1.27.24</v>
      </c>
      <c r="B356" s="247" t="s">
        <v>274</v>
      </c>
      <c r="C356" s="246">
        <v>27</v>
      </c>
      <c r="D356" s="248" t="s">
        <v>221</v>
      </c>
      <c r="E356" s="250">
        <v>24</v>
      </c>
      <c r="F356" s="245" t="s">
        <v>16</v>
      </c>
    </row>
    <row r="357" spans="1:6">
      <c r="A357" s="263" t="str">
        <f>Campos[[#This Row],[HOJA]]&amp;"."&amp;Campos[[#This Row],[FILA]]&amp;"."&amp;Campos[[#This Row],[COLUMNA]]</f>
        <v>HT1.27.25</v>
      </c>
      <c r="B357" s="247" t="s">
        <v>274</v>
      </c>
      <c r="C357" s="246">
        <v>27</v>
      </c>
      <c r="D357" s="248" t="s">
        <v>221</v>
      </c>
      <c r="E357" s="250">
        <v>25</v>
      </c>
      <c r="F357" s="245" t="s">
        <v>93</v>
      </c>
    </row>
    <row r="358" spans="1:6">
      <c r="A358" s="263" t="str">
        <f>Campos[[#This Row],[HOJA]]&amp;"."&amp;Campos[[#This Row],[FILA]]&amp;"."&amp;Campos[[#This Row],[COLUMNA]]</f>
        <v>HT1.28.5</v>
      </c>
      <c r="B358" s="247" t="s">
        <v>274</v>
      </c>
      <c r="C358" s="246">
        <v>28</v>
      </c>
      <c r="D358" s="248" t="s">
        <v>222</v>
      </c>
      <c r="E358" s="250">
        <v>5</v>
      </c>
      <c r="F358" s="245" t="s">
        <v>275</v>
      </c>
    </row>
    <row r="359" spans="1:6">
      <c r="A359" s="263" t="str">
        <f>Campos[[#This Row],[HOJA]]&amp;"."&amp;Campos[[#This Row],[FILA]]&amp;"."&amp;Campos[[#This Row],[COLUMNA]]</f>
        <v>HT1.28.6</v>
      </c>
      <c r="B359" s="247" t="s">
        <v>274</v>
      </c>
      <c r="C359" s="246">
        <v>28</v>
      </c>
      <c r="D359" s="248" t="s">
        <v>222</v>
      </c>
      <c r="E359" s="250">
        <v>6</v>
      </c>
      <c r="F359" s="245" t="s">
        <v>276</v>
      </c>
    </row>
    <row r="360" spans="1:6">
      <c r="A360" s="263" t="str">
        <f>Campos[[#This Row],[HOJA]]&amp;"."&amp;Campos[[#This Row],[FILA]]&amp;"."&amp;Campos[[#This Row],[COLUMNA]]</f>
        <v>HT1.28.7</v>
      </c>
      <c r="B360" s="247" t="s">
        <v>274</v>
      </c>
      <c r="C360" s="246">
        <v>28</v>
      </c>
      <c r="D360" s="248" t="s">
        <v>222</v>
      </c>
      <c r="E360" s="250">
        <v>7</v>
      </c>
      <c r="F360" s="245" t="s">
        <v>277</v>
      </c>
    </row>
    <row r="361" spans="1:6">
      <c r="A361" s="263" t="str">
        <f>Campos[[#This Row],[HOJA]]&amp;"."&amp;Campos[[#This Row],[FILA]]&amp;"."&amp;Campos[[#This Row],[COLUMNA]]</f>
        <v>HT1.28.8</v>
      </c>
      <c r="B361" s="247" t="s">
        <v>274</v>
      </c>
      <c r="C361" s="246">
        <v>28</v>
      </c>
      <c r="D361" s="248" t="s">
        <v>222</v>
      </c>
      <c r="E361" s="250">
        <v>8</v>
      </c>
      <c r="F361" s="245" t="s">
        <v>278</v>
      </c>
    </row>
    <row r="362" spans="1:6">
      <c r="A362" s="263" t="str">
        <f>Campos[[#This Row],[HOJA]]&amp;"."&amp;Campos[[#This Row],[FILA]]&amp;"."&amp;Campos[[#This Row],[COLUMNA]]</f>
        <v>HT1.28.9</v>
      </c>
      <c r="B362" s="247" t="s">
        <v>274</v>
      </c>
      <c r="C362" s="246">
        <v>28</v>
      </c>
      <c r="D362" s="248" t="s">
        <v>222</v>
      </c>
      <c r="E362" s="250">
        <v>9</v>
      </c>
      <c r="F362" s="245" t="s">
        <v>279</v>
      </c>
    </row>
    <row r="363" spans="1:6">
      <c r="A363" s="263" t="str">
        <f>Campos[[#This Row],[HOJA]]&amp;"."&amp;Campos[[#This Row],[FILA]]&amp;"."&amp;Campos[[#This Row],[COLUMNA]]</f>
        <v>HT1.28.10</v>
      </c>
      <c r="B363" s="247" t="s">
        <v>274</v>
      </c>
      <c r="C363" s="246">
        <v>28</v>
      </c>
      <c r="D363" s="248" t="s">
        <v>222</v>
      </c>
      <c r="E363" s="250">
        <v>10</v>
      </c>
      <c r="F363" s="245" t="s">
        <v>357</v>
      </c>
    </row>
    <row r="364" spans="1:6">
      <c r="A364" s="263" t="str">
        <f>Campos[[#This Row],[HOJA]]&amp;"."&amp;Campos[[#This Row],[FILA]]&amp;"."&amp;Campos[[#This Row],[COLUMNA]]</f>
        <v>HT1.28.11</v>
      </c>
      <c r="B364" s="247" t="s">
        <v>274</v>
      </c>
      <c r="C364" s="246">
        <v>28</v>
      </c>
      <c r="D364" s="248" t="s">
        <v>222</v>
      </c>
      <c r="E364" s="250">
        <v>11</v>
      </c>
      <c r="F364" s="245" t="s">
        <v>280</v>
      </c>
    </row>
    <row r="365" spans="1:6">
      <c r="A365" s="263" t="str">
        <f>Campos[[#This Row],[HOJA]]&amp;"."&amp;Campos[[#This Row],[FILA]]&amp;"."&amp;Campos[[#This Row],[COLUMNA]]</f>
        <v>HT1.28.12</v>
      </c>
      <c r="B365" s="247" t="s">
        <v>274</v>
      </c>
      <c r="C365" s="246">
        <v>28</v>
      </c>
      <c r="D365" s="248" t="s">
        <v>222</v>
      </c>
      <c r="E365" s="250">
        <v>12</v>
      </c>
      <c r="F365" s="245" t="s">
        <v>69</v>
      </c>
    </row>
    <row r="366" spans="1:6">
      <c r="A366" s="263" t="str">
        <f>Campos[[#This Row],[HOJA]]&amp;"."&amp;Campos[[#This Row],[FILA]]&amp;"."&amp;Campos[[#This Row],[COLUMNA]]</f>
        <v>HT1.28.13</v>
      </c>
      <c r="B366" s="247" t="s">
        <v>274</v>
      </c>
      <c r="C366" s="246">
        <v>28</v>
      </c>
      <c r="D366" s="248" t="s">
        <v>222</v>
      </c>
      <c r="E366" s="250">
        <v>13</v>
      </c>
      <c r="F366" s="245" t="s">
        <v>281</v>
      </c>
    </row>
    <row r="367" spans="1:6">
      <c r="A367" s="263" t="str">
        <f>Campos[[#This Row],[HOJA]]&amp;"."&amp;Campos[[#This Row],[FILA]]&amp;"."&amp;Campos[[#This Row],[COLUMNA]]</f>
        <v>HT1.28.14</v>
      </c>
      <c r="B367" s="247" t="s">
        <v>274</v>
      </c>
      <c r="C367" s="246">
        <v>28</v>
      </c>
      <c r="D367" s="248" t="s">
        <v>222</v>
      </c>
      <c r="E367" s="250">
        <v>14</v>
      </c>
      <c r="F367" s="245" t="s">
        <v>282</v>
      </c>
    </row>
    <row r="368" spans="1:6">
      <c r="A368" s="263" t="str">
        <f>Campos[[#This Row],[HOJA]]&amp;"."&amp;Campos[[#This Row],[FILA]]&amp;"."&amp;Campos[[#This Row],[COLUMNA]]</f>
        <v>HT1.28.15</v>
      </c>
      <c r="B368" s="247" t="s">
        <v>274</v>
      </c>
      <c r="C368" s="246">
        <v>28</v>
      </c>
      <c r="D368" s="248" t="s">
        <v>222</v>
      </c>
      <c r="E368" s="250">
        <v>15</v>
      </c>
      <c r="F368" s="245" t="s">
        <v>283</v>
      </c>
    </row>
    <row r="369" spans="1:6">
      <c r="A369" s="263" t="str">
        <f>Campos[[#This Row],[HOJA]]&amp;"."&amp;Campos[[#This Row],[FILA]]&amp;"."&amp;Campos[[#This Row],[COLUMNA]]</f>
        <v>HT1.28.16</v>
      </c>
      <c r="B369" s="247" t="s">
        <v>274</v>
      </c>
      <c r="C369" s="246">
        <v>28</v>
      </c>
      <c r="D369" s="248" t="s">
        <v>222</v>
      </c>
      <c r="E369" s="250">
        <v>16</v>
      </c>
      <c r="F369" s="245" t="s">
        <v>284</v>
      </c>
    </row>
    <row r="370" spans="1:6">
      <c r="A370" s="263" t="str">
        <f>Campos[[#This Row],[HOJA]]&amp;"."&amp;Campos[[#This Row],[FILA]]&amp;"."&amp;Campos[[#This Row],[COLUMNA]]</f>
        <v>HT1.28.17</v>
      </c>
      <c r="B370" s="247" t="s">
        <v>274</v>
      </c>
      <c r="C370" s="246">
        <v>28</v>
      </c>
      <c r="D370" s="248" t="s">
        <v>222</v>
      </c>
      <c r="E370" s="250">
        <v>17</v>
      </c>
      <c r="F370" s="245" t="s">
        <v>285</v>
      </c>
    </row>
    <row r="371" spans="1:6">
      <c r="A371" s="263" t="str">
        <f>Campos[[#This Row],[HOJA]]&amp;"."&amp;Campos[[#This Row],[FILA]]&amp;"."&amp;Campos[[#This Row],[COLUMNA]]</f>
        <v>HT1.28.18</v>
      </c>
      <c r="B371" s="247" t="s">
        <v>274</v>
      </c>
      <c r="C371" s="246">
        <v>28</v>
      </c>
      <c r="D371" s="248" t="s">
        <v>222</v>
      </c>
      <c r="E371" s="250">
        <v>18</v>
      </c>
      <c r="F371" s="245" t="s">
        <v>72</v>
      </c>
    </row>
    <row r="372" spans="1:6">
      <c r="A372" s="263" t="str">
        <f>Campos[[#This Row],[HOJA]]&amp;"."&amp;Campos[[#This Row],[FILA]]&amp;"."&amp;Campos[[#This Row],[COLUMNA]]</f>
        <v>HT1.28.19</v>
      </c>
      <c r="B372" s="247" t="s">
        <v>274</v>
      </c>
      <c r="C372" s="246">
        <v>28</v>
      </c>
      <c r="D372" s="248" t="s">
        <v>222</v>
      </c>
      <c r="E372" s="250">
        <v>19</v>
      </c>
      <c r="F372" s="245" t="s">
        <v>358</v>
      </c>
    </row>
    <row r="373" spans="1:6">
      <c r="A373" s="263" t="str">
        <f>Campos[[#This Row],[HOJA]]&amp;"."&amp;Campos[[#This Row],[FILA]]&amp;"."&amp;Campos[[#This Row],[COLUMNA]]</f>
        <v>HT1.28.20</v>
      </c>
      <c r="B373" s="247" t="s">
        <v>274</v>
      </c>
      <c r="C373" s="246">
        <v>28</v>
      </c>
      <c r="D373" s="248" t="s">
        <v>222</v>
      </c>
      <c r="E373" s="250">
        <v>20</v>
      </c>
      <c r="F373" s="245" t="s">
        <v>359</v>
      </c>
    </row>
    <row r="374" spans="1:6">
      <c r="A374" s="263" t="str">
        <f>Campos[[#This Row],[HOJA]]&amp;"."&amp;Campos[[#This Row],[FILA]]&amp;"."&amp;Campos[[#This Row],[COLUMNA]]</f>
        <v>HT1.28.21</v>
      </c>
      <c r="B374" s="247" t="s">
        <v>274</v>
      </c>
      <c r="C374" s="246">
        <v>28</v>
      </c>
      <c r="D374" s="248" t="s">
        <v>222</v>
      </c>
      <c r="E374" s="250">
        <v>21</v>
      </c>
      <c r="F374" s="245" t="s">
        <v>286</v>
      </c>
    </row>
    <row r="375" spans="1:6">
      <c r="A375" s="263" t="str">
        <f>Campos[[#This Row],[HOJA]]&amp;"."&amp;Campos[[#This Row],[FILA]]&amp;"."&amp;Campos[[#This Row],[COLUMNA]]</f>
        <v>HT1.28.22</v>
      </c>
      <c r="B375" s="247" t="s">
        <v>274</v>
      </c>
      <c r="C375" s="246">
        <v>28</v>
      </c>
      <c r="D375" s="248" t="s">
        <v>222</v>
      </c>
      <c r="E375" s="250">
        <v>22</v>
      </c>
      <c r="F375" s="245" t="s">
        <v>287</v>
      </c>
    </row>
    <row r="376" spans="1:6">
      <c r="A376" s="263" t="str">
        <f>Campos[[#This Row],[HOJA]]&amp;"."&amp;Campos[[#This Row],[FILA]]&amp;"."&amp;Campos[[#This Row],[COLUMNA]]</f>
        <v>HT1.28.23</v>
      </c>
      <c r="B376" s="247" t="s">
        <v>274</v>
      </c>
      <c r="C376" s="246">
        <v>28</v>
      </c>
      <c r="D376" s="248" t="s">
        <v>222</v>
      </c>
      <c r="E376" s="250">
        <v>23</v>
      </c>
      <c r="F376" s="245" t="s">
        <v>61</v>
      </c>
    </row>
    <row r="377" spans="1:6">
      <c r="A377" s="263" t="str">
        <f>Campos[[#This Row],[HOJA]]&amp;"."&amp;Campos[[#This Row],[FILA]]&amp;"."&amp;Campos[[#This Row],[COLUMNA]]</f>
        <v>HT1.28.24</v>
      </c>
      <c r="B377" s="247" t="s">
        <v>274</v>
      </c>
      <c r="C377" s="246">
        <v>28</v>
      </c>
      <c r="D377" s="248" t="s">
        <v>222</v>
      </c>
      <c r="E377" s="250">
        <v>24</v>
      </c>
      <c r="F377" s="245" t="s">
        <v>16</v>
      </c>
    </row>
    <row r="378" spans="1:6">
      <c r="A378" s="263" t="str">
        <f>Campos[[#This Row],[HOJA]]&amp;"."&amp;Campos[[#This Row],[FILA]]&amp;"."&amp;Campos[[#This Row],[COLUMNA]]</f>
        <v>HT1.28.25</v>
      </c>
      <c r="B378" s="247" t="s">
        <v>274</v>
      </c>
      <c r="C378" s="246">
        <v>28</v>
      </c>
      <c r="D378" s="248" t="s">
        <v>222</v>
      </c>
      <c r="E378" s="250">
        <v>25</v>
      </c>
      <c r="F378" s="245" t="s">
        <v>93</v>
      </c>
    </row>
    <row r="379" spans="1:6">
      <c r="A379" s="263" t="str">
        <f>Campos[[#This Row],[HOJA]]&amp;"."&amp;Campos[[#This Row],[FILA]]&amp;"."&amp;Campos[[#This Row],[COLUMNA]]</f>
        <v>HT1.29.5</v>
      </c>
      <c r="B379" s="247" t="s">
        <v>274</v>
      </c>
      <c r="C379" s="246">
        <v>29</v>
      </c>
      <c r="D379" s="248" t="s">
        <v>223</v>
      </c>
      <c r="E379" s="250">
        <v>5</v>
      </c>
      <c r="F379" s="245" t="s">
        <v>275</v>
      </c>
    </row>
    <row r="380" spans="1:6">
      <c r="A380" s="263" t="str">
        <f>Campos[[#This Row],[HOJA]]&amp;"."&amp;Campos[[#This Row],[FILA]]&amp;"."&amp;Campos[[#This Row],[COLUMNA]]</f>
        <v>HT1.29.6</v>
      </c>
      <c r="B380" s="247" t="s">
        <v>274</v>
      </c>
      <c r="C380" s="246">
        <v>29</v>
      </c>
      <c r="D380" s="248" t="s">
        <v>223</v>
      </c>
      <c r="E380" s="250">
        <v>6</v>
      </c>
      <c r="F380" s="245" t="s">
        <v>276</v>
      </c>
    </row>
    <row r="381" spans="1:6">
      <c r="A381" s="263" t="str">
        <f>Campos[[#This Row],[HOJA]]&amp;"."&amp;Campos[[#This Row],[FILA]]&amp;"."&amp;Campos[[#This Row],[COLUMNA]]</f>
        <v>HT1.29.7</v>
      </c>
      <c r="B381" s="247" t="s">
        <v>274</v>
      </c>
      <c r="C381" s="246">
        <v>29</v>
      </c>
      <c r="D381" s="248" t="s">
        <v>223</v>
      </c>
      <c r="E381" s="250">
        <v>7</v>
      </c>
      <c r="F381" s="245" t="s">
        <v>277</v>
      </c>
    </row>
    <row r="382" spans="1:6">
      <c r="A382" s="263" t="str">
        <f>Campos[[#This Row],[HOJA]]&amp;"."&amp;Campos[[#This Row],[FILA]]&amp;"."&amp;Campos[[#This Row],[COLUMNA]]</f>
        <v>HT1.29.8</v>
      </c>
      <c r="B382" s="247" t="s">
        <v>274</v>
      </c>
      <c r="C382" s="246">
        <v>29</v>
      </c>
      <c r="D382" s="248" t="s">
        <v>223</v>
      </c>
      <c r="E382" s="250">
        <v>8</v>
      </c>
      <c r="F382" s="245" t="s">
        <v>278</v>
      </c>
    </row>
    <row r="383" spans="1:6">
      <c r="A383" s="263" t="str">
        <f>Campos[[#This Row],[HOJA]]&amp;"."&amp;Campos[[#This Row],[FILA]]&amp;"."&amp;Campos[[#This Row],[COLUMNA]]</f>
        <v>HT1.29.9</v>
      </c>
      <c r="B383" s="247" t="s">
        <v>274</v>
      </c>
      <c r="C383" s="246">
        <v>29</v>
      </c>
      <c r="D383" s="248" t="s">
        <v>223</v>
      </c>
      <c r="E383" s="250">
        <v>9</v>
      </c>
      <c r="F383" s="245" t="s">
        <v>279</v>
      </c>
    </row>
    <row r="384" spans="1:6">
      <c r="A384" s="263" t="str">
        <f>Campos[[#This Row],[HOJA]]&amp;"."&amp;Campos[[#This Row],[FILA]]&amp;"."&amp;Campos[[#This Row],[COLUMNA]]</f>
        <v>HT1.29.10</v>
      </c>
      <c r="B384" s="247" t="s">
        <v>274</v>
      </c>
      <c r="C384" s="246">
        <v>29</v>
      </c>
      <c r="D384" s="248" t="s">
        <v>223</v>
      </c>
      <c r="E384" s="250">
        <v>10</v>
      </c>
      <c r="F384" s="245" t="s">
        <v>357</v>
      </c>
    </row>
    <row r="385" spans="1:6">
      <c r="A385" s="263" t="str">
        <f>Campos[[#This Row],[HOJA]]&amp;"."&amp;Campos[[#This Row],[FILA]]&amp;"."&amp;Campos[[#This Row],[COLUMNA]]</f>
        <v>HT1.29.11</v>
      </c>
      <c r="B385" s="247" t="s">
        <v>274</v>
      </c>
      <c r="C385" s="246">
        <v>29</v>
      </c>
      <c r="D385" s="248" t="s">
        <v>223</v>
      </c>
      <c r="E385" s="250">
        <v>11</v>
      </c>
      <c r="F385" s="245" t="s">
        <v>280</v>
      </c>
    </row>
    <row r="386" spans="1:6">
      <c r="A386" s="263" t="str">
        <f>Campos[[#This Row],[HOJA]]&amp;"."&amp;Campos[[#This Row],[FILA]]&amp;"."&amp;Campos[[#This Row],[COLUMNA]]</f>
        <v>HT1.29.12</v>
      </c>
      <c r="B386" s="247" t="s">
        <v>274</v>
      </c>
      <c r="C386" s="246">
        <v>29</v>
      </c>
      <c r="D386" s="248" t="s">
        <v>223</v>
      </c>
      <c r="E386" s="250">
        <v>12</v>
      </c>
      <c r="F386" s="245" t="s">
        <v>69</v>
      </c>
    </row>
    <row r="387" spans="1:6">
      <c r="A387" s="263" t="str">
        <f>Campos[[#This Row],[HOJA]]&amp;"."&amp;Campos[[#This Row],[FILA]]&amp;"."&amp;Campos[[#This Row],[COLUMNA]]</f>
        <v>HT1.29.13</v>
      </c>
      <c r="B387" s="247" t="s">
        <v>274</v>
      </c>
      <c r="C387" s="246">
        <v>29</v>
      </c>
      <c r="D387" s="248" t="s">
        <v>223</v>
      </c>
      <c r="E387" s="250">
        <v>13</v>
      </c>
      <c r="F387" s="245" t="s">
        <v>281</v>
      </c>
    </row>
    <row r="388" spans="1:6">
      <c r="A388" s="263" t="str">
        <f>Campos[[#This Row],[HOJA]]&amp;"."&amp;Campos[[#This Row],[FILA]]&amp;"."&amp;Campos[[#This Row],[COLUMNA]]</f>
        <v>HT1.29.14</v>
      </c>
      <c r="B388" s="247" t="s">
        <v>274</v>
      </c>
      <c r="C388" s="246">
        <v>29</v>
      </c>
      <c r="D388" s="248" t="s">
        <v>223</v>
      </c>
      <c r="E388" s="250">
        <v>14</v>
      </c>
      <c r="F388" s="245" t="s">
        <v>282</v>
      </c>
    </row>
    <row r="389" spans="1:6">
      <c r="A389" s="263" t="str">
        <f>Campos[[#This Row],[HOJA]]&amp;"."&amp;Campos[[#This Row],[FILA]]&amp;"."&amp;Campos[[#This Row],[COLUMNA]]</f>
        <v>HT1.29.15</v>
      </c>
      <c r="B389" s="247" t="s">
        <v>274</v>
      </c>
      <c r="C389" s="246">
        <v>29</v>
      </c>
      <c r="D389" s="248" t="s">
        <v>223</v>
      </c>
      <c r="E389" s="250">
        <v>15</v>
      </c>
      <c r="F389" s="245" t="s">
        <v>283</v>
      </c>
    </row>
    <row r="390" spans="1:6">
      <c r="A390" s="263" t="str">
        <f>Campos[[#This Row],[HOJA]]&amp;"."&amp;Campos[[#This Row],[FILA]]&amp;"."&amp;Campos[[#This Row],[COLUMNA]]</f>
        <v>HT1.29.16</v>
      </c>
      <c r="B390" s="247" t="s">
        <v>274</v>
      </c>
      <c r="C390" s="246">
        <v>29</v>
      </c>
      <c r="D390" s="248" t="s">
        <v>223</v>
      </c>
      <c r="E390" s="250">
        <v>16</v>
      </c>
      <c r="F390" s="245" t="s">
        <v>284</v>
      </c>
    </row>
    <row r="391" spans="1:6">
      <c r="A391" s="263" t="str">
        <f>Campos[[#This Row],[HOJA]]&amp;"."&amp;Campos[[#This Row],[FILA]]&amp;"."&amp;Campos[[#This Row],[COLUMNA]]</f>
        <v>HT1.29.17</v>
      </c>
      <c r="B391" s="247" t="s">
        <v>274</v>
      </c>
      <c r="C391" s="246">
        <v>29</v>
      </c>
      <c r="D391" s="248" t="s">
        <v>223</v>
      </c>
      <c r="E391" s="250">
        <v>17</v>
      </c>
      <c r="F391" s="245" t="s">
        <v>285</v>
      </c>
    </row>
    <row r="392" spans="1:6">
      <c r="A392" s="263" t="str">
        <f>Campos[[#This Row],[HOJA]]&amp;"."&amp;Campos[[#This Row],[FILA]]&amp;"."&amp;Campos[[#This Row],[COLUMNA]]</f>
        <v>HT1.29.18</v>
      </c>
      <c r="B392" s="247" t="s">
        <v>274</v>
      </c>
      <c r="C392" s="246">
        <v>29</v>
      </c>
      <c r="D392" s="248" t="s">
        <v>223</v>
      </c>
      <c r="E392" s="250">
        <v>18</v>
      </c>
      <c r="F392" s="245" t="s">
        <v>72</v>
      </c>
    </row>
    <row r="393" spans="1:6">
      <c r="A393" s="263" t="str">
        <f>Campos[[#This Row],[HOJA]]&amp;"."&amp;Campos[[#This Row],[FILA]]&amp;"."&amp;Campos[[#This Row],[COLUMNA]]</f>
        <v>HT1.29.19</v>
      </c>
      <c r="B393" s="247" t="s">
        <v>274</v>
      </c>
      <c r="C393" s="246">
        <v>29</v>
      </c>
      <c r="D393" s="248" t="s">
        <v>223</v>
      </c>
      <c r="E393" s="250">
        <v>19</v>
      </c>
      <c r="F393" s="245" t="s">
        <v>358</v>
      </c>
    </row>
    <row r="394" spans="1:6">
      <c r="A394" s="263" t="str">
        <f>Campos[[#This Row],[HOJA]]&amp;"."&amp;Campos[[#This Row],[FILA]]&amp;"."&amp;Campos[[#This Row],[COLUMNA]]</f>
        <v>HT1.29.20</v>
      </c>
      <c r="B394" s="247" t="s">
        <v>274</v>
      </c>
      <c r="C394" s="246">
        <v>29</v>
      </c>
      <c r="D394" s="248" t="s">
        <v>223</v>
      </c>
      <c r="E394" s="250">
        <v>20</v>
      </c>
      <c r="F394" s="245" t="s">
        <v>359</v>
      </c>
    </row>
    <row r="395" spans="1:6">
      <c r="A395" s="263" t="str">
        <f>Campos[[#This Row],[HOJA]]&amp;"."&amp;Campos[[#This Row],[FILA]]&amp;"."&amp;Campos[[#This Row],[COLUMNA]]</f>
        <v>HT1.29.21</v>
      </c>
      <c r="B395" s="247" t="s">
        <v>274</v>
      </c>
      <c r="C395" s="246">
        <v>29</v>
      </c>
      <c r="D395" s="248" t="s">
        <v>223</v>
      </c>
      <c r="E395" s="250">
        <v>21</v>
      </c>
      <c r="F395" s="245" t="s">
        <v>286</v>
      </c>
    </row>
    <row r="396" spans="1:6">
      <c r="A396" s="263" t="str">
        <f>Campos[[#This Row],[HOJA]]&amp;"."&amp;Campos[[#This Row],[FILA]]&amp;"."&amp;Campos[[#This Row],[COLUMNA]]</f>
        <v>HT1.29.22</v>
      </c>
      <c r="B396" s="247" t="s">
        <v>274</v>
      </c>
      <c r="C396" s="246">
        <v>29</v>
      </c>
      <c r="D396" s="248" t="s">
        <v>223</v>
      </c>
      <c r="E396" s="250">
        <v>22</v>
      </c>
      <c r="F396" s="245" t="s">
        <v>287</v>
      </c>
    </row>
    <row r="397" spans="1:6">
      <c r="A397" s="263" t="str">
        <f>Campos[[#This Row],[HOJA]]&amp;"."&amp;Campos[[#This Row],[FILA]]&amp;"."&amp;Campos[[#This Row],[COLUMNA]]</f>
        <v>HT1.29.23</v>
      </c>
      <c r="B397" s="247" t="s">
        <v>274</v>
      </c>
      <c r="C397" s="246">
        <v>29</v>
      </c>
      <c r="D397" s="248" t="s">
        <v>223</v>
      </c>
      <c r="E397" s="250">
        <v>23</v>
      </c>
      <c r="F397" s="245" t="s">
        <v>61</v>
      </c>
    </row>
    <row r="398" spans="1:6">
      <c r="A398" s="263" t="str">
        <f>Campos[[#This Row],[HOJA]]&amp;"."&amp;Campos[[#This Row],[FILA]]&amp;"."&amp;Campos[[#This Row],[COLUMNA]]</f>
        <v>HT1.29.24</v>
      </c>
      <c r="B398" s="247" t="s">
        <v>274</v>
      </c>
      <c r="C398" s="246">
        <v>29</v>
      </c>
      <c r="D398" s="248" t="s">
        <v>223</v>
      </c>
      <c r="E398" s="250">
        <v>24</v>
      </c>
      <c r="F398" s="245" t="s">
        <v>16</v>
      </c>
    </row>
    <row r="399" spans="1:6">
      <c r="A399" s="263" t="str">
        <f>Campos[[#This Row],[HOJA]]&amp;"."&amp;Campos[[#This Row],[FILA]]&amp;"."&amp;Campos[[#This Row],[COLUMNA]]</f>
        <v>HT1.29.25</v>
      </c>
      <c r="B399" s="247" t="s">
        <v>274</v>
      </c>
      <c r="C399" s="246">
        <v>29</v>
      </c>
      <c r="D399" s="248" t="s">
        <v>223</v>
      </c>
      <c r="E399" s="250">
        <v>25</v>
      </c>
      <c r="F399" s="245" t="s">
        <v>93</v>
      </c>
    </row>
    <row r="400" spans="1:6">
      <c r="A400" s="263" t="str">
        <f>Campos[[#This Row],[HOJA]]&amp;"."&amp;Campos[[#This Row],[FILA]]&amp;"."&amp;Campos[[#This Row],[COLUMNA]]</f>
        <v>HT1.30.5</v>
      </c>
      <c r="B400" s="247" t="s">
        <v>274</v>
      </c>
      <c r="C400" s="246">
        <v>30</v>
      </c>
      <c r="D400" s="248" t="s">
        <v>224</v>
      </c>
      <c r="E400" s="250">
        <v>5</v>
      </c>
      <c r="F400" s="245" t="s">
        <v>275</v>
      </c>
    </row>
    <row r="401" spans="1:6">
      <c r="A401" s="263" t="str">
        <f>Campos[[#This Row],[HOJA]]&amp;"."&amp;Campos[[#This Row],[FILA]]&amp;"."&amp;Campos[[#This Row],[COLUMNA]]</f>
        <v>HT1.30.6</v>
      </c>
      <c r="B401" s="247" t="s">
        <v>274</v>
      </c>
      <c r="C401" s="246">
        <v>30</v>
      </c>
      <c r="D401" s="248" t="s">
        <v>224</v>
      </c>
      <c r="E401" s="250">
        <v>6</v>
      </c>
      <c r="F401" s="245" t="s">
        <v>276</v>
      </c>
    </row>
    <row r="402" spans="1:6">
      <c r="A402" s="263" t="str">
        <f>Campos[[#This Row],[HOJA]]&amp;"."&amp;Campos[[#This Row],[FILA]]&amp;"."&amp;Campos[[#This Row],[COLUMNA]]</f>
        <v>HT1.30.7</v>
      </c>
      <c r="B402" s="247" t="s">
        <v>274</v>
      </c>
      <c r="C402" s="246">
        <v>30</v>
      </c>
      <c r="D402" s="248" t="s">
        <v>224</v>
      </c>
      <c r="E402" s="250">
        <v>7</v>
      </c>
      <c r="F402" s="245" t="s">
        <v>277</v>
      </c>
    </row>
    <row r="403" spans="1:6">
      <c r="A403" s="263" t="str">
        <f>Campos[[#This Row],[HOJA]]&amp;"."&amp;Campos[[#This Row],[FILA]]&amp;"."&amp;Campos[[#This Row],[COLUMNA]]</f>
        <v>HT1.30.8</v>
      </c>
      <c r="B403" s="247" t="s">
        <v>274</v>
      </c>
      <c r="C403" s="246">
        <v>30</v>
      </c>
      <c r="D403" s="248" t="s">
        <v>224</v>
      </c>
      <c r="E403" s="250">
        <v>8</v>
      </c>
      <c r="F403" s="245" t="s">
        <v>278</v>
      </c>
    </row>
    <row r="404" spans="1:6">
      <c r="A404" s="263" t="str">
        <f>Campos[[#This Row],[HOJA]]&amp;"."&amp;Campos[[#This Row],[FILA]]&amp;"."&amp;Campos[[#This Row],[COLUMNA]]</f>
        <v>HT1.30.9</v>
      </c>
      <c r="B404" s="247" t="s">
        <v>274</v>
      </c>
      <c r="C404" s="246">
        <v>30</v>
      </c>
      <c r="D404" s="248" t="s">
        <v>224</v>
      </c>
      <c r="E404" s="250">
        <v>9</v>
      </c>
      <c r="F404" s="245" t="s">
        <v>279</v>
      </c>
    </row>
    <row r="405" spans="1:6">
      <c r="A405" s="263" t="str">
        <f>Campos[[#This Row],[HOJA]]&amp;"."&amp;Campos[[#This Row],[FILA]]&amp;"."&amp;Campos[[#This Row],[COLUMNA]]</f>
        <v>HT1.30.10</v>
      </c>
      <c r="B405" s="247" t="s">
        <v>274</v>
      </c>
      <c r="C405" s="246">
        <v>30</v>
      </c>
      <c r="D405" s="248" t="s">
        <v>224</v>
      </c>
      <c r="E405" s="250">
        <v>10</v>
      </c>
      <c r="F405" s="245" t="s">
        <v>357</v>
      </c>
    </row>
    <row r="406" spans="1:6">
      <c r="A406" s="263" t="str">
        <f>Campos[[#This Row],[HOJA]]&amp;"."&amp;Campos[[#This Row],[FILA]]&amp;"."&amp;Campos[[#This Row],[COLUMNA]]</f>
        <v>HT1.30.11</v>
      </c>
      <c r="B406" s="247" t="s">
        <v>274</v>
      </c>
      <c r="C406" s="246">
        <v>30</v>
      </c>
      <c r="D406" s="248" t="s">
        <v>224</v>
      </c>
      <c r="E406" s="250">
        <v>11</v>
      </c>
      <c r="F406" s="245" t="s">
        <v>280</v>
      </c>
    </row>
    <row r="407" spans="1:6">
      <c r="A407" s="263" t="str">
        <f>Campos[[#This Row],[HOJA]]&amp;"."&amp;Campos[[#This Row],[FILA]]&amp;"."&amp;Campos[[#This Row],[COLUMNA]]</f>
        <v>HT1.30.12</v>
      </c>
      <c r="B407" s="247" t="s">
        <v>274</v>
      </c>
      <c r="C407" s="246">
        <v>30</v>
      </c>
      <c r="D407" s="248" t="s">
        <v>224</v>
      </c>
      <c r="E407" s="250">
        <v>12</v>
      </c>
      <c r="F407" s="245" t="s">
        <v>69</v>
      </c>
    </row>
    <row r="408" spans="1:6">
      <c r="A408" s="263" t="str">
        <f>Campos[[#This Row],[HOJA]]&amp;"."&amp;Campos[[#This Row],[FILA]]&amp;"."&amp;Campos[[#This Row],[COLUMNA]]</f>
        <v>HT1.30.13</v>
      </c>
      <c r="B408" s="247" t="s">
        <v>274</v>
      </c>
      <c r="C408" s="246">
        <v>30</v>
      </c>
      <c r="D408" s="248" t="s">
        <v>224</v>
      </c>
      <c r="E408" s="250">
        <v>13</v>
      </c>
      <c r="F408" s="245" t="s">
        <v>281</v>
      </c>
    </row>
    <row r="409" spans="1:6">
      <c r="A409" s="263" t="str">
        <f>Campos[[#This Row],[HOJA]]&amp;"."&amp;Campos[[#This Row],[FILA]]&amp;"."&amp;Campos[[#This Row],[COLUMNA]]</f>
        <v>HT1.30.14</v>
      </c>
      <c r="B409" s="247" t="s">
        <v>274</v>
      </c>
      <c r="C409" s="246">
        <v>30</v>
      </c>
      <c r="D409" s="248" t="s">
        <v>224</v>
      </c>
      <c r="E409" s="250">
        <v>14</v>
      </c>
      <c r="F409" s="245" t="s">
        <v>282</v>
      </c>
    </row>
    <row r="410" spans="1:6">
      <c r="A410" s="263" t="str">
        <f>Campos[[#This Row],[HOJA]]&amp;"."&amp;Campos[[#This Row],[FILA]]&amp;"."&amp;Campos[[#This Row],[COLUMNA]]</f>
        <v>HT1.30.15</v>
      </c>
      <c r="B410" s="247" t="s">
        <v>274</v>
      </c>
      <c r="C410" s="246">
        <v>30</v>
      </c>
      <c r="D410" s="248" t="s">
        <v>224</v>
      </c>
      <c r="E410" s="250">
        <v>15</v>
      </c>
      <c r="F410" s="245" t="s">
        <v>283</v>
      </c>
    </row>
    <row r="411" spans="1:6">
      <c r="A411" s="263" t="str">
        <f>Campos[[#This Row],[HOJA]]&amp;"."&amp;Campos[[#This Row],[FILA]]&amp;"."&amp;Campos[[#This Row],[COLUMNA]]</f>
        <v>HT1.30.16</v>
      </c>
      <c r="B411" s="247" t="s">
        <v>274</v>
      </c>
      <c r="C411" s="246">
        <v>30</v>
      </c>
      <c r="D411" s="248" t="s">
        <v>224</v>
      </c>
      <c r="E411" s="250">
        <v>16</v>
      </c>
      <c r="F411" s="245" t="s">
        <v>284</v>
      </c>
    </row>
    <row r="412" spans="1:6">
      <c r="A412" s="263" t="str">
        <f>Campos[[#This Row],[HOJA]]&amp;"."&amp;Campos[[#This Row],[FILA]]&amp;"."&amp;Campos[[#This Row],[COLUMNA]]</f>
        <v>HT1.30.17</v>
      </c>
      <c r="B412" s="247" t="s">
        <v>274</v>
      </c>
      <c r="C412" s="246">
        <v>30</v>
      </c>
      <c r="D412" s="248" t="s">
        <v>224</v>
      </c>
      <c r="E412" s="250">
        <v>17</v>
      </c>
      <c r="F412" s="245" t="s">
        <v>285</v>
      </c>
    </row>
    <row r="413" spans="1:6">
      <c r="A413" s="263" t="str">
        <f>Campos[[#This Row],[HOJA]]&amp;"."&amp;Campos[[#This Row],[FILA]]&amp;"."&amp;Campos[[#This Row],[COLUMNA]]</f>
        <v>HT1.30.18</v>
      </c>
      <c r="B413" s="247" t="s">
        <v>274</v>
      </c>
      <c r="C413" s="246">
        <v>30</v>
      </c>
      <c r="D413" s="248" t="s">
        <v>224</v>
      </c>
      <c r="E413" s="250">
        <v>18</v>
      </c>
      <c r="F413" s="245" t="s">
        <v>72</v>
      </c>
    </row>
    <row r="414" spans="1:6">
      <c r="A414" s="263" t="str">
        <f>Campos[[#This Row],[HOJA]]&amp;"."&amp;Campos[[#This Row],[FILA]]&amp;"."&amp;Campos[[#This Row],[COLUMNA]]</f>
        <v>HT1.30.19</v>
      </c>
      <c r="B414" s="247" t="s">
        <v>274</v>
      </c>
      <c r="C414" s="246">
        <v>30</v>
      </c>
      <c r="D414" s="248" t="s">
        <v>224</v>
      </c>
      <c r="E414" s="250">
        <v>19</v>
      </c>
      <c r="F414" s="245" t="s">
        <v>358</v>
      </c>
    </row>
    <row r="415" spans="1:6">
      <c r="A415" s="263" t="str">
        <f>Campos[[#This Row],[HOJA]]&amp;"."&amp;Campos[[#This Row],[FILA]]&amp;"."&amp;Campos[[#This Row],[COLUMNA]]</f>
        <v>HT1.30.20</v>
      </c>
      <c r="B415" s="247" t="s">
        <v>274</v>
      </c>
      <c r="C415" s="246">
        <v>30</v>
      </c>
      <c r="D415" s="248" t="s">
        <v>224</v>
      </c>
      <c r="E415" s="250">
        <v>20</v>
      </c>
      <c r="F415" s="245" t="s">
        <v>359</v>
      </c>
    </row>
    <row r="416" spans="1:6">
      <c r="A416" s="263" t="str">
        <f>Campos[[#This Row],[HOJA]]&amp;"."&amp;Campos[[#This Row],[FILA]]&amp;"."&amp;Campos[[#This Row],[COLUMNA]]</f>
        <v>HT1.30.21</v>
      </c>
      <c r="B416" s="247" t="s">
        <v>274</v>
      </c>
      <c r="C416" s="246">
        <v>30</v>
      </c>
      <c r="D416" s="248" t="s">
        <v>224</v>
      </c>
      <c r="E416" s="250">
        <v>21</v>
      </c>
      <c r="F416" s="245" t="s">
        <v>286</v>
      </c>
    </row>
    <row r="417" spans="1:6">
      <c r="A417" s="263" t="str">
        <f>Campos[[#This Row],[HOJA]]&amp;"."&amp;Campos[[#This Row],[FILA]]&amp;"."&amp;Campos[[#This Row],[COLUMNA]]</f>
        <v>HT1.30.22</v>
      </c>
      <c r="B417" s="247" t="s">
        <v>274</v>
      </c>
      <c r="C417" s="246">
        <v>30</v>
      </c>
      <c r="D417" s="248" t="s">
        <v>224</v>
      </c>
      <c r="E417" s="250">
        <v>22</v>
      </c>
      <c r="F417" s="245" t="s">
        <v>287</v>
      </c>
    </row>
    <row r="418" spans="1:6">
      <c r="A418" s="263" t="str">
        <f>Campos[[#This Row],[HOJA]]&amp;"."&amp;Campos[[#This Row],[FILA]]&amp;"."&amp;Campos[[#This Row],[COLUMNA]]</f>
        <v>HT1.30.23</v>
      </c>
      <c r="B418" s="247" t="s">
        <v>274</v>
      </c>
      <c r="C418" s="246">
        <v>30</v>
      </c>
      <c r="D418" s="248" t="s">
        <v>224</v>
      </c>
      <c r="E418" s="250">
        <v>23</v>
      </c>
      <c r="F418" s="245" t="s">
        <v>61</v>
      </c>
    </row>
    <row r="419" spans="1:6">
      <c r="A419" s="263" t="str">
        <f>Campos[[#This Row],[HOJA]]&amp;"."&amp;Campos[[#This Row],[FILA]]&amp;"."&amp;Campos[[#This Row],[COLUMNA]]</f>
        <v>HT1.30.24</v>
      </c>
      <c r="B419" s="247" t="s">
        <v>274</v>
      </c>
      <c r="C419" s="246">
        <v>30</v>
      </c>
      <c r="D419" s="248" t="s">
        <v>224</v>
      </c>
      <c r="E419" s="250">
        <v>24</v>
      </c>
      <c r="F419" s="245" t="s">
        <v>16</v>
      </c>
    </row>
    <row r="420" spans="1:6">
      <c r="A420" s="263" t="str">
        <f>Campos[[#This Row],[HOJA]]&amp;"."&amp;Campos[[#This Row],[FILA]]&amp;"."&amp;Campos[[#This Row],[COLUMNA]]</f>
        <v>HT1.30.25</v>
      </c>
      <c r="B420" s="247" t="s">
        <v>274</v>
      </c>
      <c r="C420" s="246">
        <v>30</v>
      </c>
      <c r="D420" s="248" t="s">
        <v>224</v>
      </c>
      <c r="E420" s="250">
        <v>25</v>
      </c>
      <c r="F420" s="245" t="s">
        <v>93</v>
      </c>
    </row>
    <row r="421" spans="1:6">
      <c r="A421" s="263" t="str">
        <f>Campos[[#This Row],[HOJA]]&amp;"."&amp;Campos[[#This Row],[FILA]]&amp;"."&amp;Campos[[#This Row],[COLUMNA]]</f>
        <v>HT1.31.5</v>
      </c>
      <c r="B421" s="247" t="s">
        <v>274</v>
      </c>
      <c r="C421" s="246">
        <v>31</v>
      </c>
      <c r="D421" s="248" t="s">
        <v>225</v>
      </c>
      <c r="E421" s="250">
        <v>5</v>
      </c>
      <c r="F421" s="245" t="s">
        <v>275</v>
      </c>
    </row>
    <row r="422" spans="1:6">
      <c r="A422" s="263" t="str">
        <f>Campos[[#This Row],[HOJA]]&amp;"."&amp;Campos[[#This Row],[FILA]]&amp;"."&amp;Campos[[#This Row],[COLUMNA]]</f>
        <v>HT1.31.6</v>
      </c>
      <c r="B422" s="247" t="s">
        <v>274</v>
      </c>
      <c r="C422" s="246">
        <v>31</v>
      </c>
      <c r="D422" s="248" t="s">
        <v>225</v>
      </c>
      <c r="E422" s="250">
        <v>6</v>
      </c>
      <c r="F422" s="245" t="s">
        <v>276</v>
      </c>
    </row>
    <row r="423" spans="1:6">
      <c r="A423" s="263" t="str">
        <f>Campos[[#This Row],[HOJA]]&amp;"."&amp;Campos[[#This Row],[FILA]]&amp;"."&amp;Campos[[#This Row],[COLUMNA]]</f>
        <v>HT1.31.7</v>
      </c>
      <c r="B423" s="247" t="s">
        <v>274</v>
      </c>
      <c r="C423" s="246">
        <v>31</v>
      </c>
      <c r="D423" s="248" t="s">
        <v>225</v>
      </c>
      <c r="E423" s="250">
        <v>7</v>
      </c>
      <c r="F423" s="245" t="s">
        <v>277</v>
      </c>
    </row>
    <row r="424" spans="1:6">
      <c r="A424" s="263" t="str">
        <f>Campos[[#This Row],[HOJA]]&amp;"."&amp;Campos[[#This Row],[FILA]]&amp;"."&amp;Campos[[#This Row],[COLUMNA]]</f>
        <v>HT1.31.8</v>
      </c>
      <c r="B424" s="247" t="s">
        <v>274</v>
      </c>
      <c r="C424" s="246">
        <v>31</v>
      </c>
      <c r="D424" s="248" t="s">
        <v>225</v>
      </c>
      <c r="E424" s="250">
        <v>8</v>
      </c>
      <c r="F424" s="245" t="s">
        <v>278</v>
      </c>
    </row>
    <row r="425" spans="1:6">
      <c r="A425" s="263" t="str">
        <f>Campos[[#This Row],[HOJA]]&amp;"."&amp;Campos[[#This Row],[FILA]]&amp;"."&amp;Campos[[#This Row],[COLUMNA]]</f>
        <v>HT1.31.9</v>
      </c>
      <c r="B425" s="247" t="s">
        <v>274</v>
      </c>
      <c r="C425" s="246">
        <v>31</v>
      </c>
      <c r="D425" s="248" t="s">
        <v>225</v>
      </c>
      <c r="E425" s="250">
        <v>9</v>
      </c>
      <c r="F425" s="245" t="s">
        <v>279</v>
      </c>
    </row>
    <row r="426" spans="1:6">
      <c r="A426" s="263" t="str">
        <f>Campos[[#This Row],[HOJA]]&amp;"."&amp;Campos[[#This Row],[FILA]]&amp;"."&amp;Campos[[#This Row],[COLUMNA]]</f>
        <v>HT1.31.10</v>
      </c>
      <c r="B426" s="247" t="s">
        <v>274</v>
      </c>
      <c r="C426" s="246">
        <v>31</v>
      </c>
      <c r="D426" s="248" t="s">
        <v>225</v>
      </c>
      <c r="E426" s="250">
        <v>10</v>
      </c>
      <c r="F426" s="245" t="s">
        <v>357</v>
      </c>
    </row>
    <row r="427" spans="1:6">
      <c r="A427" s="263" t="str">
        <f>Campos[[#This Row],[HOJA]]&amp;"."&amp;Campos[[#This Row],[FILA]]&amp;"."&amp;Campos[[#This Row],[COLUMNA]]</f>
        <v>HT1.31.11</v>
      </c>
      <c r="B427" s="247" t="s">
        <v>274</v>
      </c>
      <c r="C427" s="246">
        <v>31</v>
      </c>
      <c r="D427" s="248" t="s">
        <v>225</v>
      </c>
      <c r="E427" s="250">
        <v>11</v>
      </c>
      <c r="F427" s="245" t="s">
        <v>280</v>
      </c>
    </row>
    <row r="428" spans="1:6">
      <c r="A428" s="263" t="str">
        <f>Campos[[#This Row],[HOJA]]&amp;"."&amp;Campos[[#This Row],[FILA]]&amp;"."&amp;Campos[[#This Row],[COLUMNA]]</f>
        <v>HT1.31.12</v>
      </c>
      <c r="B428" s="247" t="s">
        <v>274</v>
      </c>
      <c r="C428" s="246">
        <v>31</v>
      </c>
      <c r="D428" s="248" t="s">
        <v>225</v>
      </c>
      <c r="E428" s="250">
        <v>12</v>
      </c>
      <c r="F428" s="245" t="s">
        <v>69</v>
      </c>
    </row>
    <row r="429" spans="1:6">
      <c r="A429" s="263" t="str">
        <f>Campos[[#This Row],[HOJA]]&amp;"."&amp;Campos[[#This Row],[FILA]]&amp;"."&amp;Campos[[#This Row],[COLUMNA]]</f>
        <v>HT1.31.13</v>
      </c>
      <c r="B429" s="247" t="s">
        <v>274</v>
      </c>
      <c r="C429" s="246">
        <v>31</v>
      </c>
      <c r="D429" s="248" t="s">
        <v>225</v>
      </c>
      <c r="E429" s="250">
        <v>13</v>
      </c>
      <c r="F429" s="245" t="s">
        <v>281</v>
      </c>
    </row>
    <row r="430" spans="1:6">
      <c r="A430" s="263" t="str">
        <f>Campos[[#This Row],[HOJA]]&amp;"."&amp;Campos[[#This Row],[FILA]]&amp;"."&amp;Campos[[#This Row],[COLUMNA]]</f>
        <v>HT1.31.14</v>
      </c>
      <c r="B430" s="247" t="s">
        <v>274</v>
      </c>
      <c r="C430" s="246">
        <v>31</v>
      </c>
      <c r="D430" s="248" t="s">
        <v>225</v>
      </c>
      <c r="E430" s="250">
        <v>14</v>
      </c>
      <c r="F430" s="245" t="s">
        <v>282</v>
      </c>
    </row>
    <row r="431" spans="1:6">
      <c r="A431" s="263" t="str">
        <f>Campos[[#This Row],[HOJA]]&amp;"."&amp;Campos[[#This Row],[FILA]]&amp;"."&amp;Campos[[#This Row],[COLUMNA]]</f>
        <v>HT1.31.15</v>
      </c>
      <c r="B431" s="247" t="s">
        <v>274</v>
      </c>
      <c r="C431" s="246">
        <v>31</v>
      </c>
      <c r="D431" s="248" t="s">
        <v>225</v>
      </c>
      <c r="E431" s="250">
        <v>15</v>
      </c>
      <c r="F431" s="245" t="s">
        <v>283</v>
      </c>
    </row>
    <row r="432" spans="1:6">
      <c r="A432" s="263" t="str">
        <f>Campos[[#This Row],[HOJA]]&amp;"."&amp;Campos[[#This Row],[FILA]]&amp;"."&amp;Campos[[#This Row],[COLUMNA]]</f>
        <v>HT1.31.16</v>
      </c>
      <c r="B432" s="247" t="s">
        <v>274</v>
      </c>
      <c r="C432" s="246">
        <v>31</v>
      </c>
      <c r="D432" s="248" t="s">
        <v>225</v>
      </c>
      <c r="E432" s="250">
        <v>16</v>
      </c>
      <c r="F432" s="245" t="s">
        <v>284</v>
      </c>
    </row>
    <row r="433" spans="1:6">
      <c r="A433" s="263" t="str">
        <f>Campos[[#This Row],[HOJA]]&amp;"."&amp;Campos[[#This Row],[FILA]]&amp;"."&amp;Campos[[#This Row],[COLUMNA]]</f>
        <v>HT1.31.17</v>
      </c>
      <c r="B433" s="247" t="s">
        <v>274</v>
      </c>
      <c r="C433" s="246">
        <v>31</v>
      </c>
      <c r="D433" s="248" t="s">
        <v>225</v>
      </c>
      <c r="E433" s="250">
        <v>17</v>
      </c>
      <c r="F433" s="245" t="s">
        <v>285</v>
      </c>
    </row>
    <row r="434" spans="1:6">
      <c r="A434" s="263" t="str">
        <f>Campos[[#This Row],[HOJA]]&amp;"."&amp;Campos[[#This Row],[FILA]]&amp;"."&amp;Campos[[#This Row],[COLUMNA]]</f>
        <v>HT1.31.18</v>
      </c>
      <c r="B434" s="247" t="s">
        <v>274</v>
      </c>
      <c r="C434" s="246">
        <v>31</v>
      </c>
      <c r="D434" s="248" t="s">
        <v>225</v>
      </c>
      <c r="E434" s="250">
        <v>18</v>
      </c>
      <c r="F434" s="245" t="s">
        <v>72</v>
      </c>
    </row>
    <row r="435" spans="1:6">
      <c r="A435" s="263" t="str">
        <f>Campos[[#This Row],[HOJA]]&amp;"."&amp;Campos[[#This Row],[FILA]]&amp;"."&amp;Campos[[#This Row],[COLUMNA]]</f>
        <v>HT1.31.19</v>
      </c>
      <c r="B435" s="247" t="s">
        <v>274</v>
      </c>
      <c r="C435" s="246">
        <v>31</v>
      </c>
      <c r="D435" s="248" t="s">
        <v>225</v>
      </c>
      <c r="E435" s="250">
        <v>19</v>
      </c>
      <c r="F435" s="245" t="s">
        <v>358</v>
      </c>
    </row>
    <row r="436" spans="1:6">
      <c r="A436" s="263" t="str">
        <f>Campos[[#This Row],[HOJA]]&amp;"."&amp;Campos[[#This Row],[FILA]]&amp;"."&amp;Campos[[#This Row],[COLUMNA]]</f>
        <v>HT1.31.20</v>
      </c>
      <c r="B436" s="247" t="s">
        <v>274</v>
      </c>
      <c r="C436" s="246">
        <v>31</v>
      </c>
      <c r="D436" s="248" t="s">
        <v>225</v>
      </c>
      <c r="E436" s="250">
        <v>20</v>
      </c>
      <c r="F436" s="245" t="s">
        <v>359</v>
      </c>
    </row>
    <row r="437" spans="1:6">
      <c r="A437" s="263" t="str">
        <f>Campos[[#This Row],[HOJA]]&amp;"."&amp;Campos[[#This Row],[FILA]]&amp;"."&amp;Campos[[#This Row],[COLUMNA]]</f>
        <v>HT1.31.21</v>
      </c>
      <c r="B437" s="247" t="s">
        <v>274</v>
      </c>
      <c r="C437" s="246">
        <v>31</v>
      </c>
      <c r="D437" s="248" t="s">
        <v>225</v>
      </c>
      <c r="E437" s="250">
        <v>21</v>
      </c>
      <c r="F437" s="245" t="s">
        <v>286</v>
      </c>
    </row>
    <row r="438" spans="1:6">
      <c r="A438" s="263" t="str">
        <f>Campos[[#This Row],[HOJA]]&amp;"."&amp;Campos[[#This Row],[FILA]]&amp;"."&amp;Campos[[#This Row],[COLUMNA]]</f>
        <v>HT1.31.22</v>
      </c>
      <c r="B438" s="247" t="s">
        <v>274</v>
      </c>
      <c r="C438" s="246">
        <v>31</v>
      </c>
      <c r="D438" s="248" t="s">
        <v>225</v>
      </c>
      <c r="E438" s="250">
        <v>22</v>
      </c>
      <c r="F438" s="245" t="s">
        <v>287</v>
      </c>
    </row>
    <row r="439" spans="1:6">
      <c r="A439" s="263" t="str">
        <f>Campos[[#This Row],[HOJA]]&amp;"."&amp;Campos[[#This Row],[FILA]]&amp;"."&amp;Campos[[#This Row],[COLUMNA]]</f>
        <v>HT1.31.23</v>
      </c>
      <c r="B439" s="247" t="s">
        <v>274</v>
      </c>
      <c r="C439" s="246">
        <v>31</v>
      </c>
      <c r="D439" s="248" t="s">
        <v>225</v>
      </c>
      <c r="E439" s="250">
        <v>23</v>
      </c>
      <c r="F439" s="245" t="s">
        <v>61</v>
      </c>
    </row>
    <row r="440" spans="1:6">
      <c r="A440" s="263" t="str">
        <f>Campos[[#This Row],[HOJA]]&amp;"."&amp;Campos[[#This Row],[FILA]]&amp;"."&amp;Campos[[#This Row],[COLUMNA]]</f>
        <v>HT1.31.24</v>
      </c>
      <c r="B440" s="247" t="s">
        <v>274</v>
      </c>
      <c r="C440" s="246">
        <v>31</v>
      </c>
      <c r="D440" s="248" t="s">
        <v>225</v>
      </c>
      <c r="E440" s="250">
        <v>24</v>
      </c>
      <c r="F440" s="245" t="s">
        <v>16</v>
      </c>
    </row>
    <row r="441" spans="1:6">
      <c r="A441" s="263" t="str">
        <f>Campos[[#This Row],[HOJA]]&amp;"."&amp;Campos[[#This Row],[FILA]]&amp;"."&amp;Campos[[#This Row],[COLUMNA]]</f>
        <v>HT1.31.25</v>
      </c>
      <c r="B441" s="247" t="s">
        <v>274</v>
      </c>
      <c r="C441" s="246">
        <v>31</v>
      </c>
      <c r="D441" s="248" t="s">
        <v>225</v>
      </c>
      <c r="E441" s="250">
        <v>25</v>
      </c>
      <c r="F441" s="245" t="s">
        <v>93</v>
      </c>
    </row>
    <row r="442" spans="1:6">
      <c r="A442" s="263" t="str">
        <f>Campos[[#This Row],[HOJA]]&amp;"."&amp;Campos[[#This Row],[FILA]]&amp;"."&amp;Campos[[#This Row],[COLUMNA]]</f>
        <v>HT1.32.5</v>
      </c>
      <c r="B442" s="247" t="s">
        <v>274</v>
      </c>
      <c r="C442" s="246">
        <v>32</v>
      </c>
      <c r="D442" s="248" t="s">
        <v>226</v>
      </c>
      <c r="E442" s="250">
        <v>5</v>
      </c>
      <c r="F442" s="245" t="s">
        <v>275</v>
      </c>
    </row>
    <row r="443" spans="1:6">
      <c r="A443" s="263" t="str">
        <f>Campos[[#This Row],[HOJA]]&amp;"."&amp;Campos[[#This Row],[FILA]]&amp;"."&amp;Campos[[#This Row],[COLUMNA]]</f>
        <v>HT1.32.6</v>
      </c>
      <c r="B443" s="247" t="s">
        <v>274</v>
      </c>
      <c r="C443" s="246">
        <v>32</v>
      </c>
      <c r="D443" s="248" t="s">
        <v>226</v>
      </c>
      <c r="E443" s="250">
        <v>6</v>
      </c>
      <c r="F443" s="245" t="s">
        <v>276</v>
      </c>
    </row>
    <row r="444" spans="1:6">
      <c r="A444" s="263" t="str">
        <f>Campos[[#This Row],[HOJA]]&amp;"."&amp;Campos[[#This Row],[FILA]]&amp;"."&amp;Campos[[#This Row],[COLUMNA]]</f>
        <v>HT1.32.7</v>
      </c>
      <c r="B444" s="247" t="s">
        <v>274</v>
      </c>
      <c r="C444" s="246">
        <v>32</v>
      </c>
      <c r="D444" s="248" t="s">
        <v>226</v>
      </c>
      <c r="E444" s="250">
        <v>7</v>
      </c>
      <c r="F444" s="245" t="s">
        <v>277</v>
      </c>
    </row>
    <row r="445" spans="1:6">
      <c r="A445" s="263" t="str">
        <f>Campos[[#This Row],[HOJA]]&amp;"."&amp;Campos[[#This Row],[FILA]]&amp;"."&amp;Campos[[#This Row],[COLUMNA]]</f>
        <v>HT1.32.8</v>
      </c>
      <c r="B445" s="247" t="s">
        <v>274</v>
      </c>
      <c r="C445" s="246">
        <v>32</v>
      </c>
      <c r="D445" s="248" t="s">
        <v>226</v>
      </c>
      <c r="E445" s="250">
        <v>8</v>
      </c>
      <c r="F445" s="245" t="s">
        <v>278</v>
      </c>
    </row>
    <row r="446" spans="1:6">
      <c r="A446" s="263" t="str">
        <f>Campos[[#This Row],[HOJA]]&amp;"."&amp;Campos[[#This Row],[FILA]]&amp;"."&amp;Campos[[#This Row],[COLUMNA]]</f>
        <v>HT1.32.9</v>
      </c>
      <c r="B446" s="247" t="s">
        <v>274</v>
      </c>
      <c r="C446" s="246">
        <v>32</v>
      </c>
      <c r="D446" s="248" t="s">
        <v>226</v>
      </c>
      <c r="E446" s="250">
        <v>9</v>
      </c>
      <c r="F446" s="245" t="s">
        <v>279</v>
      </c>
    </row>
    <row r="447" spans="1:6">
      <c r="A447" s="263" t="str">
        <f>Campos[[#This Row],[HOJA]]&amp;"."&amp;Campos[[#This Row],[FILA]]&amp;"."&amp;Campos[[#This Row],[COLUMNA]]</f>
        <v>HT1.32.10</v>
      </c>
      <c r="B447" s="247" t="s">
        <v>274</v>
      </c>
      <c r="C447" s="246">
        <v>32</v>
      </c>
      <c r="D447" s="248" t="s">
        <v>226</v>
      </c>
      <c r="E447" s="250">
        <v>10</v>
      </c>
      <c r="F447" s="245" t="s">
        <v>357</v>
      </c>
    </row>
    <row r="448" spans="1:6">
      <c r="A448" s="263" t="str">
        <f>Campos[[#This Row],[HOJA]]&amp;"."&amp;Campos[[#This Row],[FILA]]&amp;"."&amp;Campos[[#This Row],[COLUMNA]]</f>
        <v>HT1.32.11</v>
      </c>
      <c r="B448" s="247" t="s">
        <v>274</v>
      </c>
      <c r="C448" s="246">
        <v>32</v>
      </c>
      <c r="D448" s="248" t="s">
        <v>226</v>
      </c>
      <c r="E448" s="250">
        <v>11</v>
      </c>
      <c r="F448" s="245" t="s">
        <v>280</v>
      </c>
    </row>
    <row r="449" spans="1:6">
      <c r="A449" s="263" t="str">
        <f>Campos[[#This Row],[HOJA]]&amp;"."&amp;Campos[[#This Row],[FILA]]&amp;"."&amp;Campos[[#This Row],[COLUMNA]]</f>
        <v>HT1.32.12</v>
      </c>
      <c r="B449" s="247" t="s">
        <v>274</v>
      </c>
      <c r="C449" s="246">
        <v>32</v>
      </c>
      <c r="D449" s="248" t="s">
        <v>226</v>
      </c>
      <c r="E449" s="250">
        <v>12</v>
      </c>
      <c r="F449" s="245" t="s">
        <v>69</v>
      </c>
    </row>
    <row r="450" spans="1:6">
      <c r="A450" s="263" t="str">
        <f>Campos[[#This Row],[HOJA]]&amp;"."&amp;Campos[[#This Row],[FILA]]&amp;"."&amp;Campos[[#This Row],[COLUMNA]]</f>
        <v>HT1.32.13</v>
      </c>
      <c r="B450" s="247" t="s">
        <v>274</v>
      </c>
      <c r="C450" s="246">
        <v>32</v>
      </c>
      <c r="D450" s="248" t="s">
        <v>226</v>
      </c>
      <c r="E450" s="250">
        <v>13</v>
      </c>
      <c r="F450" s="245" t="s">
        <v>281</v>
      </c>
    </row>
    <row r="451" spans="1:6">
      <c r="A451" s="263" t="str">
        <f>Campos[[#This Row],[HOJA]]&amp;"."&amp;Campos[[#This Row],[FILA]]&amp;"."&amp;Campos[[#This Row],[COLUMNA]]</f>
        <v>HT1.32.14</v>
      </c>
      <c r="B451" s="247" t="s">
        <v>274</v>
      </c>
      <c r="C451" s="246">
        <v>32</v>
      </c>
      <c r="D451" s="248" t="s">
        <v>226</v>
      </c>
      <c r="E451" s="250">
        <v>14</v>
      </c>
      <c r="F451" s="245" t="s">
        <v>282</v>
      </c>
    </row>
    <row r="452" spans="1:6">
      <c r="A452" s="263" t="str">
        <f>Campos[[#This Row],[HOJA]]&amp;"."&amp;Campos[[#This Row],[FILA]]&amp;"."&amp;Campos[[#This Row],[COLUMNA]]</f>
        <v>HT1.32.15</v>
      </c>
      <c r="B452" s="247" t="s">
        <v>274</v>
      </c>
      <c r="C452" s="246">
        <v>32</v>
      </c>
      <c r="D452" s="248" t="s">
        <v>226</v>
      </c>
      <c r="E452" s="250">
        <v>15</v>
      </c>
      <c r="F452" s="245" t="s">
        <v>283</v>
      </c>
    </row>
    <row r="453" spans="1:6">
      <c r="A453" s="263" t="str">
        <f>Campos[[#This Row],[HOJA]]&amp;"."&amp;Campos[[#This Row],[FILA]]&amp;"."&amp;Campos[[#This Row],[COLUMNA]]</f>
        <v>HT1.32.16</v>
      </c>
      <c r="B453" s="247" t="s">
        <v>274</v>
      </c>
      <c r="C453" s="246">
        <v>32</v>
      </c>
      <c r="D453" s="248" t="s">
        <v>226</v>
      </c>
      <c r="E453" s="250">
        <v>16</v>
      </c>
      <c r="F453" s="245" t="s">
        <v>284</v>
      </c>
    </row>
    <row r="454" spans="1:6">
      <c r="A454" s="263" t="str">
        <f>Campos[[#This Row],[HOJA]]&amp;"."&amp;Campos[[#This Row],[FILA]]&amp;"."&amp;Campos[[#This Row],[COLUMNA]]</f>
        <v>HT1.32.17</v>
      </c>
      <c r="B454" s="247" t="s">
        <v>274</v>
      </c>
      <c r="C454" s="246">
        <v>32</v>
      </c>
      <c r="D454" s="248" t="s">
        <v>226</v>
      </c>
      <c r="E454" s="250">
        <v>17</v>
      </c>
      <c r="F454" s="245" t="s">
        <v>285</v>
      </c>
    </row>
    <row r="455" spans="1:6">
      <c r="A455" s="263" t="str">
        <f>Campos[[#This Row],[HOJA]]&amp;"."&amp;Campos[[#This Row],[FILA]]&amp;"."&amp;Campos[[#This Row],[COLUMNA]]</f>
        <v>HT1.32.18</v>
      </c>
      <c r="B455" s="247" t="s">
        <v>274</v>
      </c>
      <c r="C455" s="246">
        <v>32</v>
      </c>
      <c r="D455" s="248" t="s">
        <v>226</v>
      </c>
      <c r="E455" s="250">
        <v>18</v>
      </c>
      <c r="F455" s="245" t="s">
        <v>72</v>
      </c>
    </row>
    <row r="456" spans="1:6">
      <c r="A456" s="263" t="str">
        <f>Campos[[#This Row],[HOJA]]&amp;"."&amp;Campos[[#This Row],[FILA]]&amp;"."&amp;Campos[[#This Row],[COLUMNA]]</f>
        <v>HT1.32.19</v>
      </c>
      <c r="B456" s="247" t="s">
        <v>274</v>
      </c>
      <c r="C456" s="246">
        <v>32</v>
      </c>
      <c r="D456" s="248" t="s">
        <v>226</v>
      </c>
      <c r="E456" s="250">
        <v>19</v>
      </c>
      <c r="F456" s="245" t="s">
        <v>358</v>
      </c>
    </row>
    <row r="457" spans="1:6">
      <c r="A457" s="263" t="str">
        <f>Campos[[#This Row],[HOJA]]&amp;"."&amp;Campos[[#This Row],[FILA]]&amp;"."&amp;Campos[[#This Row],[COLUMNA]]</f>
        <v>HT1.32.20</v>
      </c>
      <c r="B457" s="247" t="s">
        <v>274</v>
      </c>
      <c r="C457" s="246">
        <v>32</v>
      </c>
      <c r="D457" s="248" t="s">
        <v>226</v>
      </c>
      <c r="E457" s="250">
        <v>20</v>
      </c>
      <c r="F457" s="245" t="s">
        <v>359</v>
      </c>
    </row>
    <row r="458" spans="1:6">
      <c r="A458" s="263" t="str">
        <f>Campos[[#This Row],[HOJA]]&amp;"."&amp;Campos[[#This Row],[FILA]]&amp;"."&amp;Campos[[#This Row],[COLUMNA]]</f>
        <v>HT1.32.21</v>
      </c>
      <c r="B458" s="247" t="s">
        <v>274</v>
      </c>
      <c r="C458" s="246">
        <v>32</v>
      </c>
      <c r="D458" s="248" t="s">
        <v>226</v>
      </c>
      <c r="E458" s="250">
        <v>21</v>
      </c>
      <c r="F458" s="245" t="s">
        <v>286</v>
      </c>
    </row>
    <row r="459" spans="1:6">
      <c r="A459" s="263" t="str">
        <f>Campos[[#This Row],[HOJA]]&amp;"."&amp;Campos[[#This Row],[FILA]]&amp;"."&amp;Campos[[#This Row],[COLUMNA]]</f>
        <v>HT1.32.22</v>
      </c>
      <c r="B459" s="247" t="s">
        <v>274</v>
      </c>
      <c r="C459" s="246">
        <v>32</v>
      </c>
      <c r="D459" s="248" t="s">
        <v>226</v>
      </c>
      <c r="E459" s="250">
        <v>22</v>
      </c>
      <c r="F459" s="245" t="s">
        <v>287</v>
      </c>
    </row>
    <row r="460" spans="1:6">
      <c r="A460" s="263" t="str">
        <f>Campos[[#This Row],[HOJA]]&amp;"."&amp;Campos[[#This Row],[FILA]]&amp;"."&amp;Campos[[#This Row],[COLUMNA]]</f>
        <v>HT1.32.23</v>
      </c>
      <c r="B460" s="247" t="s">
        <v>274</v>
      </c>
      <c r="C460" s="246">
        <v>32</v>
      </c>
      <c r="D460" s="248" t="s">
        <v>226</v>
      </c>
      <c r="E460" s="250">
        <v>23</v>
      </c>
      <c r="F460" s="245" t="s">
        <v>61</v>
      </c>
    </row>
    <row r="461" spans="1:6">
      <c r="A461" s="263" t="str">
        <f>Campos[[#This Row],[HOJA]]&amp;"."&amp;Campos[[#This Row],[FILA]]&amp;"."&amp;Campos[[#This Row],[COLUMNA]]</f>
        <v>HT1.32.24</v>
      </c>
      <c r="B461" s="247" t="s">
        <v>274</v>
      </c>
      <c r="C461" s="246">
        <v>32</v>
      </c>
      <c r="D461" s="248" t="s">
        <v>226</v>
      </c>
      <c r="E461" s="250">
        <v>24</v>
      </c>
      <c r="F461" s="245" t="s">
        <v>16</v>
      </c>
    </row>
    <row r="462" spans="1:6">
      <c r="A462" s="263" t="str">
        <f>Campos[[#This Row],[HOJA]]&amp;"."&amp;Campos[[#This Row],[FILA]]&amp;"."&amp;Campos[[#This Row],[COLUMNA]]</f>
        <v>HT1.32.25</v>
      </c>
      <c r="B462" s="247" t="s">
        <v>274</v>
      </c>
      <c r="C462" s="246">
        <v>32</v>
      </c>
      <c r="D462" s="248" t="s">
        <v>226</v>
      </c>
      <c r="E462" s="250">
        <v>25</v>
      </c>
      <c r="F462" s="245" t="s">
        <v>93</v>
      </c>
    </row>
    <row r="463" spans="1:6">
      <c r="A463" s="263" t="str">
        <f>Campos[[#This Row],[HOJA]]&amp;"."&amp;Campos[[#This Row],[FILA]]&amp;"."&amp;Campos[[#This Row],[COLUMNA]]</f>
        <v>HT1.33.5</v>
      </c>
      <c r="B463" s="247" t="s">
        <v>274</v>
      </c>
      <c r="C463" s="246">
        <v>33</v>
      </c>
      <c r="D463" s="248" t="s">
        <v>227</v>
      </c>
      <c r="E463" s="250">
        <v>5</v>
      </c>
      <c r="F463" s="245" t="s">
        <v>275</v>
      </c>
    </row>
    <row r="464" spans="1:6">
      <c r="A464" s="263" t="str">
        <f>Campos[[#This Row],[HOJA]]&amp;"."&amp;Campos[[#This Row],[FILA]]&amp;"."&amp;Campos[[#This Row],[COLUMNA]]</f>
        <v>HT1.33.6</v>
      </c>
      <c r="B464" s="247" t="s">
        <v>274</v>
      </c>
      <c r="C464" s="246">
        <v>33</v>
      </c>
      <c r="D464" s="248" t="s">
        <v>227</v>
      </c>
      <c r="E464" s="250">
        <v>6</v>
      </c>
      <c r="F464" s="245" t="s">
        <v>276</v>
      </c>
    </row>
    <row r="465" spans="1:6">
      <c r="A465" s="263" t="str">
        <f>Campos[[#This Row],[HOJA]]&amp;"."&amp;Campos[[#This Row],[FILA]]&amp;"."&amp;Campos[[#This Row],[COLUMNA]]</f>
        <v>HT1.33.7</v>
      </c>
      <c r="B465" s="247" t="s">
        <v>274</v>
      </c>
      <c r="C465" s="246">
        <v>33</v>
      </c>
      <c r="D465" s="248" t="s">
        <v>227</v>
      </c>
      <c r="E465" s="250">
        <v>7</v>
      </c>
      <c r="F465" s="245" t="s">
        <v>277</v>
      </c>
    </row>
    <row r="466" spans="1:6">
      <c r="A466" s="263" t="str">
        <f>Campos[[#This Row],[HOJA]]&amp;"."&amp;Campos[[#This Row],[FILA]]&amp;"."&amp;Campos[[#This Row],[COLUMNA]]</f>
        <v>HT1.33.8</v>
      </c>
      <c r="B466" s="247" t="s">
        <v>274</v>
      </c>
      <c r="C466" s="246">
        <v>33</v>
      </c>
      <c r="D466" s="248" t="s">
        <v>227</v>
      </c>
      <c r="E466" s="250">
        <v>8</v>
      </c>
      <c r="F466" s="245" t="s">
        <v>278</v>
      </c>
    </row>
    <row r="467" spans="1:6">
      <c r="A467" s="263" t="str">
        <f>Campos[[#This Row],[HOJA]]&amp;"."&amp;Campos[[#This Row],[FILA]]&amp;"."&amp;Campos[[#This Row],[COLUMNA]]</f>
        <v>HT1.33.9</v>
      </c>
      <c r="B467" s="247" t="s">
        <v>274</v>
      </c>
      <c r="C467" s="246">
        <v>33</v>
      </c>
      <c r="D467" s="248" t="s">
        <v>227</v>
      </c>
      <c r="E467" s="250">
        <v>9</v>
      </c>
      <c r="F467" s="245" t="s">
        <v>279</v>
      </c>
    </row>
    <row r="468" spans="1:6">
      <c r="A468" s="263" t="str">
        <f>Campos[[#This Row],[HOJA]]&amp;"."&amp;Campos[[#This Row],[FILA]]&amp;"."&amp;Campos[[#This Row],[COLUMNA]]</f>
        <v>HT1.33.10</v>
      </c>
      <c r="B468" s="247" t="s">
        <v>274</v>
      </c>
      <c r="C468" s="246">
        <v>33</v>
      </c>
      <c r="D468" s="248" t="s">
        <v>227</v>
      </c>
      <c r="E468" s="250">
        <v>10</v>
      </c>
      <c r="F468" s="245" t="s">
        <v>357</v>
      </c>
    </row>
    <row r="469" spans="1:6">
      <c r="A469" s="263" t="str">
        <f>Campos[[#This Row],[HOJA]]&amp;"."&amp;Campos[[#This Row],[FILA]]&amp;"."&amp;Campos[[#This Row],[COLUMNA]]</f>
        <v>HT1.33.11</v>
      </c>
      <c r="B469" s="247" t="s">
        <v>274</v>
      </c>
      <c r="C469" s="246">
        <v>33</v>
      </c>
      <c r="D469" s="248" t="s">
        <v>227</v>
      </c>
      <c r="E469" s="250">
        <v>11</v>
      </c>
      <c r="F469" s="245" t="s">
        <v>280</v>
      </c>
    </row>
    <row r="470" spans="1:6">
      <c r="A470" s="263" t="str">
        <f>Campos[[#This Row],[HOJA]]&amp;"."&amp;Campos[[#This Row],[FILA]]&amp;"."&amp;Campos[[#This Row],[COLUMNA]]</f>
        <v>HT1.33.12</v>
      </c>
      <c r="B470" s="247" t="s">
        <v>274</v>
      </c>
      <c r="C470" s="246">
        <v>33</v>
      </c>
      <c r="D470" s="248" t="s">
        <v>227</v>
      </c>
      <c r="E470" s="250">
        <v>12</v>
      </c>
      <c r="F470" s="245" t="s">
        <v>69</v>
      </c>
    </row>
    <row r="471" spans="1:6">
      <c r="A471" s="263" t="str">
        <f>Campos[[#This Row],[HOJA]]&amp;"."&amp;Campos[[#This Row],[FILA]]&amp;"."&amp;Campos[[#This Row],[COLUMNA]]</f>
        <v>HT1.33.13</v>
      </c>
      <c r="B471" s="247" t="s">
        <v>274</v>
      </c>
      <c r="C471" s="246">
        <v>33</v>
      </c>
      <c r="D471" s="248" t="s">
        <v>227</v>
      </c>
      <c r="E471" s="250">
        <v>13</v>
      </c>
      <c r="F471" s="245" t="s">
        <v>281</v>
      </c>
    </row>
    <row r="472" spans="1:6">
      <c r="A472" s="263" t="str">
        <f>Campos[[#This Row],[HOJA]]&amp;"."&amp;Campos[[#This Row],[FILA]]&amp;"."&amp;Campos[[#This Row],[COLUMNA]]</f>
        <v>HT1.33.14</v>
      </c>
      <c r="B472" s="247" t="s">
        <v>274</v>
      </c>
      <c r="C472" s="246">
        <v>33</v>
      </c>
      <c r="D472" s="248" t="s">
        <v>227</v>
      </c>
      <c r="E472" s="250">
        <v>14</v>
      </c>
      <c r="F472" s="245" t="s">
        <v>282</v>
      </c>
    </row>
    <row r="473" spans="1:6">
      <c r="A473" s="263" t="str">
        <f>Campos[[#This Row],[HOJA]]&amp;"."&amp;Campos[[#This Row],[FILA]]&amp;"."&amp;Campos[[#This Row],[COLUMNA]]</f>
        <v>HT1.33.15</v>
      </c>
      <c r="B473" s="247" t="s">
        <v>274</v>
      </c>
      <c r="C473" s="246">
        <v>33</v>
      </c>
      <c r="D473" s="248" t="s">
        <v>227</v>
      </c>
      <c r="E473" s="250">
        <v>15</v>
      </c>
      <c r="F473" s="245" t="s">
        <v>283</v>
      </c>
    </row>
    <row r="474" spans="1:6">
      <c r="A474" s="263" t="str">
        <f>Campos[[#This Row],[HOJA]]&amp;"."&amp;Campos[[#This Row],[FILA]]&amp;"."&amp;Campos[[#This Row],[COLUMNA]]</f>
        <v>HT1.33.16</v>
      </c>
      <c r="B474" s="247" t="s">
        <v>274</v>
      </c>
      <c r="C474" s="246">
        <v>33</v>
      </c>
      <c r="D474" s="248" t="s">
        <v>227</v>
      </c>
      <c r="E474" s="250">
        <v>16</v>
      </c>
      <c r="F474" s="245" t="s">
        <v>284</v>
      </c>
    </row>
    <row r="475" spans="1:6">
      <c r="A475" s="263" t="str">
        <f>Campos[[#This Row],[HOJA]]&amp;"."&amp;Campos[[#This Row],[FILA]]&amp;"."&amp;Campos[[#This Row],[COLUMNA]]</f>
        <v>HT1.33.17</v>
      </c>
      <c r="B475" s="247" t="s">
        <v>274</v>
      </c>
      <c r="C475" s="246">
        <v>33</v>
      </c>
      <c r="D475" s="248" t="s">
        <v>227</v>
      </c>
      <c r="E475" s="250">
        <v>17</v>
      </c>
      <c r="F475" s="245" t="s">
        <v>285</v>
      </c>
    </row>
    <row r="476" spans="1:6">
      <c r="A476" s="263" t="str">
        <f>Campos[[#This Row],[HOJA]]&amp;"."&amp;Campos[[#This Row],[FILA]]&amp;"."&amp;Campos[[#This Row],[COLUMNA]]</f>
        <v>HT1.33.18</v>
      </c>
      <c r="B476" s="247" t="s">
        <v>274</v>
      </c>
      <c r="C476" s="246">
        <v>33</v>
      </c>
      <c r="D476" s="248" t="s">
        <v>227</v>
      </c>
      <c r="E476" s="250">
        <v>18</v>
      </c>
      <c r="F476" s="245" t="s">
        <v>72</v>
      </c>
    </row>
    <row r="477" spans="1:6">
      <c r="A477" s="263" t="str">
        <f>Campos[[#This Row],[HOJA]]&amp;"."&amp;Campos[[#This Row],[FILA]]&amp;"."&amp;Campos[[#This Row],[COLUMNA]]</f>
        <v>HT1.33.19</v>
      </c>
      <c r="B477" s="247" t="s">
        <v>274</v>
      </c>
      <c r="C477" s="246">
        <v>33</v>
      </c>
      <c r="D477" s="248" t="s">
        <v>227</v>
      </c>
      <c r="E477" s="250">
        <v>19</v>
      </c>
      <c r="F477" s="245" t="s">
        <v>358</v>
      </c>
    </row>
    <row r="478" spans="1:6">
      <c r="A478" s="263" t="str">
        <f>Campos[[#This Row],[HOJA]]&amp;"."&amp;Campos[[#This Row],[FILA]]&amp;"."&amp;Campos[[#This Row],[COLUMNA]]</f>
        <v>HT1.33.20</v>
      </c>
      <c r="B478" s="247" t="s">
        <v>274</v>
      </c>
      <c r="C478" s="246">
        <v>33</v>
      </c>
      <c r="D478" s="248" t="s">
        <v>227</v>
      </c>
      <c r="E478" s="250">
        <v>20</v>
      </c>
      <c r="F478" s="245" t="s">
        <v>359</v>
      </c>
    </row>
    <row r="479" spans="1:6">
      <c r="A479" s="263" t="str">
        <f>Campos[[#This Row],[HOJA]]&amp;"."&amp;Campos[[#This Row],[FILA]]&amp;"."&amp;Campos[[#This Row],[COLUMNA]]</f>
        <v>HT1.33.21</v>
      </c>
      <c r="B479" s="247" t="s">
        <v>274</v>
      </c>
      <c r="C479" s="246">
        <v>33</v>
      </c>
      <c r="D479" s="248" t="s">
        <v>227</v>
      </c>
      <c r="E479" s="250">
        <v>21</v>
      </c>
      <c r="F479" s="245" t="s">
        <v>286</v>
      </c>
    </row>
    <row r="480" spans="1:6">
      <c r="A480" s="263" t="str">
        <f>Campos[[#This Row],[HOJA]]&amp;"."&amp;Campos[[#This Row],[FILA]]&amp;"."&amp;Campos[[#This Row],[COLUMNA]]</f>
        <v>HT1.33.22</v>
      </c>
      <c r="B480" s="247" t="s">
        <v>274</v>
      </c>
      <c r="C480" s="246">
        <v>33</v>
      </c>
      <c r="D480" s="248" t="s">
        <v>227</v>
      </c>
      <c r="E480" s="250">
        <v>22</v>
      </c>
      <c r="F480" s="245" t="s">
        <v>287</v>
      </c>
    </row>
    <row r="481" spans="1:6">
      <c r="A481" s="263" t="str">
        <f>Campos[[#This Row],[HOJA]]&amp;"."&amp;Campos[[#This Row],[FILA]]&amp;"."&amp;Campos[[#This Row],[COLUMNA]]</f>
        <v>HT1.33.23</v>
      </c>
      <c r="B481" s="247" t="s">
        <v>274</v>
      </c>
      <c r="C481" s="246">
        <v>33</v>
      </c>
      <c r="D481" s="248" t="s">
        <v>227</v>
      </c>
      <c r="E481" s="250">
        <v>23</v>
      </c>
      <c r="F481" s="245" t="s">
        <v>61</v>
      </c>
    </row>
    <row r="482" spans="1:6">
      <c r="A482" s="263" t="str">
        <f>Campos[[#This Row],[HOJA]]&amp;"."&amp;Campos[[#This Row],[FILA]]&amp;"."&amp;Campos[[#This Row],[COLUMNA]]</f>
        <v>HT1.33.24</v>
      </c>
      <c r="B482" s="247" t="s">
        <v>274</v>
      </c>
      <c r="C482" s="246">
        <v>33</v>
      </c>
      <c r="D482" s="248" t="s">
        <v>227</v>
      </c>
      <c r="E482" s="250">
        <v>24</v>
      </c>
      <c r="F482" s="245" t="s">
        <v>16</v>
      </c>
    </row>
    <row r="483" spans="1:6">
      <c r="A483" s="263" t="str">
        <f>Campos[[#This Row],[HOJA]]&amp;"."&amp;Campos[[#This Row],[FILA]]&amp;"."&amp;Campos[[#This Row],[COLUMNA]]</f>
        <v>HT1.33.25</v>
      </c>
      <c r="B483" s="247" t="s">
        <v>274</v>
      </c>
      <c r="C483" s="246">
        <v>33</v>
      </c>
      <c r="D483" s="248" t="s">
        <v>227</v>
      </c>
      <c r="E483" s="250">
        <v>25</v>
      </c>
      <c r="F483" s="245" t="s">
        <v>93</v>
      </c>
    </row>
    <row r="484" spans="1:6">
      <c r="A484" s="263" t="str">
        <f>Campos[[#This Row],[HOJA]]&amp;"."&amp;Campos[[#This Row],[FILA]]&amp;"."&amp;Campos[[#This Row],[COLUMNA]]</f>
        <v>HT1.35.5</v>
      </c>
      <c r="B484" s="247" t="s">
        <v>274</v>
      </c>
      <c r="C484" s="246">
        <v>35</v>
      </c>
      <c r="D484" s="248" t="s">
        <v>228</v>
      </c>
      <c r="E484" s="247">
        <v>5</v>
      </c>
      <c r="F484" s="245" t="s">
        <v>275</v>
      </c>
    </row>
    <row r="485" spans="1:6">
      <c r="A485" s="263" t="str">
        <f>Campos[[#This Row],[HOJA]]&amp;"."&amp;Campos[[#This Row],[FILA]]&amp;"."&amp;Campos[[#This Row],[COLUMNA]]</f>
        <v>HT1.35.6</v>
      </c>
      <c r="B485" s="247" t="s">
        <v>274</v>
      </c>
      <c r="C485" s="246">
        <v>35</v>
      </c>
      <c r="D485" s="248" t="s">
        <v>228</v>
      </c>
      <c r="E485" s="250">
        <v>6</v>
      </c>
      <c r="F485" s="245" t="s">
        <v>276</v>
      </c>
    </row>
    <row r="486" spans="1:6">
      <c r="A486" s="263" t="str">
        <f>Campos[[#This Row],[HOJA]]&amp;"."&amp;Campos[[#This Row],[FILA]]&amp;"."&amp;Campos[[#This Row],[COLUMNA]]</f>
        <v>HT1.35.7</v>
      </c>
      <c r="B486" s="247" t="s">
        <v>274</v>
      </c>
      <c r="C486" s="246">
        <v>35</v>
      </c>
      <c r="D486" s="248" t="s">
        <v>228</v>
      </c>
      <c r="E486" s="250">
        <v>7</v>
      </c>
      <c r="F486" s="245" t="s">
        <v>277</v>
      </c>
    </row>
    <row r="487" spans="1:6">
      <c r="A487" s="263" t="str">
        <f>Campos[[#This Row],[HOJA]]&amp;"."&amp;Campos[[#This Row],[FILA]]&amp;"."&amp;Campos[[#This Row],[COLUMNA]]</f>
        <v>HT1.35.8</v>
      </c>
      <c r="B487" s="247" t="s">
        <v>274</v>
      </c>
      <c r="C487" s="246">
        <v>35</v>
      </c>
      <c r="D487" s="248" t="s">
        <v>228</v>
      </c>
      <c r="E487" s="250">
        <v>8</v>
      </c>
      <c r="F487" s="245" t="s">
        <v>278</v>
      </c>
    </row>
    <row r="488" spans="1:6">
      <c r="A488" s="263" t="str">
        <f>Campos[[#This Row],[HOJA]]&amp;"."&amp;Campos[[#This Row],[FILA]]&amp;"."&amp;Campos[[#This Row],[COLUMNA]]</f>
        <v>HT1.35.9</v>
      </c>
      <c r="B488" s="247" t="s">
        <v>274</v>
      </c>
      <c r="C488" s="246">
        <v>35</v>
      </c>
      <c r="D488" s="248" t="s">
        <v>228</v>
      </c>
      <c r="E488" s="250">
        <v>9</v>
      </c>
      <c r="F488" s="245" t="s">
        <v>279</v>
      </c>
    </row>
    <row r="489" spans="1:6">
      <c r="A489" s="263" t="str">
        <f>Campos[[#This Row],[HOJA]]&amp;"."&amp;Campos[[#This Row],[FILA]]&amp;"."&amp;Campos[[#This Row],[COLUMNA]]</f>
        <v>HT1.35.10</v>
      </c>
      <c r="B489" s="247" t="s">
        <v>274</v>
      </c>
      <c r="C489" s="246">
        <v>35</v>
      </c>
      <c r="D489" s="248" t="s">
        <v>228</v>
      </c>
      <c r="E489" s="250">
        <v>10</v>
      </c>
      <c r="F489" s="245" t="s">
        <v>357</v>
      </c>
    </row>
    <row r="490" spans="1:6">
      <c r="A490" s="263" t="str">
        <f>Campos[[#This Row],[HOJA]]&amp;"."&amp;Campos[[#This Row],[FILA]]&amp;"."&amp;Campos[[#This Row],[COLUMNA]]</f>
        <v>HT1.35.11</v>
      </c>
      <c r="B490" s="247" t="s">
        <v>274</v>
      </c>
      <c r="C490" s="246">
        <v>35</v>
      </c>
      <c r="D490" s="248" t="s">
        <v>228</v>
      </c>
      <c r="E490" s="250">
        <v>11</v>
      </c>
      <c r="F490" s="245" t="s">
        <v>280</v>
      </c>
    </row>
    <row r="491" spans="1:6">
      <c r="A491" s="263" t="str">
        <f>Campos[[#This Row],[HOJA]]&amp;"."&amp;Campos[[#This Row],[FILA]]&amp;"."&amp;Campos[[#This Row],[COLUMNA]]</f>
        <v>HT1.35.12</v>
      </c>
      <c r="B491" s="247" t="s">
        <v>274</v>
      </c>
      <c r="C491" s="246">
        <v>35</v>
      </c>
      <c r="D491" s="248" t="s">
        <v>228</v>
      </c>
      <c r="E491" s="250">
        <v>12</v>
      </c>
      <c r="F491" s="245" t="s">
        <v>69</v>
      </c>
    </row>
    <row r="492" spans="1:6">
      <c r="A492" s="263" t="str">
        <f>Campos[[#This Row],[HOJA]]&amp;"."&amp;Campos[[#This Row],[FILA]]&amp;"."&amp;Campos[[#This Row],[COLUMNA]]</f>
        <v>HT1.35.13</v>
      </c>
      <c r="B492" s="247" t="s">
        <v>274</v>
      </c>
      <c r="C492" s="246">
        <v>35</v>
      </c>
      <c r="D492" s="248" t="s">
        <v>228</v>
      </c>
      <c r="E492" s="250">
        <v>13</v>
      </c>
      <c r="F492" s="245" t="s">
        <v>281</v>
      </c>
    </row>
    <row r="493" spans="1:6">
      <c r="A493" s="263" t="str">
        <f>Campos[[#This Row],[HOJA]]&amp;"."&amp;Campos[[#This Row],[FILA]]&amp;"."&amp;Campos[[#This Row],[COLUMNA]]</f>
        <v>HT1.35.14</v>
      </c>
      <c r="B493" s="247" t="s">
        <v>274</v>
      </c>
      <c r="C493" s="246">
        <v>35</v>
      </c>
      <c r="D493" s="248" t="s">
        <v>228</v>
      </c>
      <c r="E493" s="250">
        <v>14</v>
      </c>
      <c r="F493" s="245" t="s">
        <v>282</v>
      </c>
    </row>
    <row r="494" spans="1:6">
      <c r="A494" s="263" t="str">
        <f>Campos[[#This Row],[HOJA]]&amp;"."&amp;Campos[[#This Row],[FILA]]&amp;"."&amp;Campos[[#This Row],[COLUMNA]]</f>
        <v>HT1.35.15</v>
      </c>
      <c r="B494" s="247" t="s">
        <v>274</v>
      </c>
      <c r="C494" s="246">
        <v>35</v>
      </c>
      <c r="D494" s="248" t="s">
        <v>228</v>
      </c>
      <c r="E494" s="250">
        <v>15</v>
      </c>
      <c r="F494" s="245" t="s">
        <v>283</v>
      </c>
    </row>
    <row r="495" spans="1:6">
      <c r="A495" s="263" t="str">
        <f>Campos[[#This Row],[HOJA]]&amp;"."&amp;Campos[[#This Row],[FILA]]&amp;"."&amp;Campos[[#This Row],[COLUMNA]]</f>
        <v>HT1.35.16</v>
      </c>
      <c r="B495" s="247" t="s">
        <v>274</v>
      </c>
      <c r="C495" s="246">
        <v>35</v>
      </c>
      <c r="D495" s="248" t="s">
        <v>228</v>
      </c>
      <c r="E495" s="250">
        <v>16</v>
      </c>
      <c r="F495" s="245" t="s">
        <v>284</v>
      </c>
    </row>
    <row r="496" spans="1:6">
      <c r="A496" s="263" t="str">
        <f>Campos[[#This Row],[HOJA]]&amp;"."&amp;Campos[[#This Row],[FILA]]&amp;"."&amp;Campos[[#This Row],[COLUMNA]]</f>
        <v>HT1.35.17</v>
      </c>
      <c r="B496" s="247" t="s">
        <v>274</v>
      </c>
      <c r="C496" s="246">
        <v>35</v>
      </c>
      <c r="D496" s="248" t="s">
        <v>228</v>
      </c>
      <c r="E496" s="250">
        <v>17</v>
      </c>
      <c r="F496" s="245" t="s">
        <v>285</v>
      </c>
    </row>
    <row r="497" spans="1:6">
      <c r="A497" s="263" t="str">
        <f>Campos[[#This Row],[HOJA]]&amp;"."&amp;Campos[[#This Row],[FILA]]&amp;"."&amp;Campos[[#This Row],[COLUMNA]]</f>
        <v>HT1.35.18</v>
      </c>
      <c r="B497" s="247" t="s">
        <v>274</v>
      </c>
      <c r="C497" s="246">
        <v>35</v>
      </c>
      <c r="D497" s="248" t="s">
        <v>228</v>
      </c>
      <c r="E497" s="250">
        <v>18</v>
      </c>
      <c r="F497" s="245" t="s">
        <v>72</v>
      </c>
    </row>
    <row r="498" spans="1:6">
      <c r="A498" s="263" t="str">
        <f>Campos[[#This Row],[HOJA]]&amp;"."&amp;Campos[[#This Row],[FILA]]&amp;"."&amp;Campos[[#This Row],[COLUMNA]]</f>
        <v>HT1.35.19</v>
      </c>
      <c r="B498" s="247" t="s">
        <v>274</v>
      </c>
      <c r="C498" s="246">
        <v>35</v>
      </c>
      <c r="D498" s="248" t="s">
        <v>228</v>
      </c>
      <c r="E498" s="250">
        <v>19</v>
      </c>
      <c r="F498" s="245" t="s">
        <v>358</v>
      </c>
    </row>
    <row r="499" spans="1:6">
      <c r="A499" s="263" t="str">
        <f>Campos[[#This Row],[HOJA]]&amp;"."&amp;Campos[[#This Row],[FILA]]&amp;"."&amp;Campos[[#This Row],[COLUMNA]]</f>
        <v>HT1.35.20</v>
      </c>
      <c r="B499" s="247" t="s">
        <v>274</v>
      </c>
      <c r="C499" s="246">
        <v>35</v>
      </c>
      <c r="D499" s="248" t="s">
        <v>228</v>
      </c>
      <c r="E499" s="250">
        <v>20</v>
      </c>
      <c r="F499" s="245" t="s">
        <v>359</v>
      </c>
    </row>
    <row r="500" spans="1:6">
      <c r="A500" s="263" t="str">
        <f>Campos[[#This Row],[HOJA]]&amp;"."&amp;Campos[[#This Row],[FILA]]&amp;"."&amp;Campos[[#This Row],[COLUMNA]]</f>
        <v>HT1.35.21</v>
      </c>
      <c r="B500" s="247" t="s">
        <v>274</v>
      </c>
      <c r="C500" s="246">
        <v>35</v>
      </c>
      <c r="D500" s="248" t="s">
        <v>228</v>
      </c>
      <c r="E500" s="250">
        <v>21</v>
      </c>
      <c r="F500" s="245" t="s">
        <v>286</v>
      </c>
    </row>
    <row r="501" spans="1:6">
      <c r="A501" s="263" t="str">
        <f>Campos[[#This Row],[HOJA]]&amp;"."&amp;Campos[[#This Row],[FILA]]&amp;"."&amp;Campos[[#This Row],[COLUMNA]]</f>
        <v>HT1.35.22</v>
      </c>
      <c r="B501" s="247" t="s">
        <v>274</v>
      </c>
      <c r="C501" s="246">
        <v>35</v>
      </c>
      <c r="D501" s="248" t="s">
        <v>228</v>
      </c>
      <c r="E501" s="250">
        <v>22</v>
      </c>
      <c r="F501" s="245" t="s">
        <v>287</v>
      </c>
    </row>
    <row r="502" spans="1:6">
      <c r="A502" s="263" t="str">
        <f>Campos[[#This Row],[HOJA]]&amp;"."&amp;Campos[[#This Row],[FILA]]&amp;"."&amp;Campos[[#This Row],[COLUMNA]]</f>
        <v>HT1.35.23</v>
      </c>
      <c r="B502" s="247" t="s">
        <v>274</v>
      </c>
      <c r="C502" s="246">
        <v>35</v>
      </c>
      <c r="D502" s="248" t="s">
        <v>228</v>
      </c>
      <c r="E502" s="250">
        <v>23</v>
      </c>
      <c r="F502" s="245" t="s">
        <v>61</v>
      </c>
    </row>
    <row r="503" spans="1:6">
      <c r="A503" s="263" t="str">
        <f>Campos[[#This Row],[HOJA]]&amp;"."&amp;Campos[[#This Row],[FILA]]&amp;"."&amp;Campos[[#This Row],[COLUMNA]]</f>
        <v>HT1.35.24</v>
      </c>
      <c r="B503" s="247" t="s">
        <v>274</v>
      </c>
      <c r="C503" s="246">
        <v>35</v>
      </c>
      <c r="D503" s="248" t="s">
        <v>228</v>
      </c>
      <c r="E503" s="250">
        <v>24</v>
      </c>
      <c r="F503" s="245" t="s">
        <v>16</v>
      </c>
    </row>
    <row r="504" spans="1:6">
      <c r="A504" s="263" t="str">
        <f>Campos[[#This Row],[HOJA]]&amp;"."&amp;Campos[[#This Row],[FILA]]&amp;"."&amp;Campos[[#This Row],[COLUMNA]]</f>
        <v>HT1.35.25</v>
      </c>
      <c r="B504" s="247" t="s">
        <v>274</v>
      </c>
      <c r="C504" s="246">
        <v>35</v>
      </c>
      <c r="D504" s="248" t="s">
        <v>228</v>
      </c>
      <c r="E504" s="250">
        <v>25</v>
      </c>
      <c r="F504" s="245" t="s">
        <v>92</v>
      </c>
    </row>
    <row r="505" spans="1:6">
      <c r="A505" s="263" t="str">
        <f>Campos[[#This Row],[HOJA]]&amp;"."&amp;Campos[[#This Row],[FILA]]&amp;"."&amp;Campos[[#This Row],[COLUMNA]]</f>
        <v>HT1.36.5</v>
      </c>
      <c r="B505" s="247" t="s">
        <v>274</v>
      </c>
      <c r="C505" s="246">
        <v>36</v>
      </c>
      <c r="D505" s="248" t="s">
        <v>229</v>
      </c>
      <c r="E505" s="250">
        <v>5</v>
      </c>
      <c r="F505" s="245" t="s">
        <v>275</v>
      </c>
    </row>
    <row r="506" spans="1:6">
      <c r="A506" s="263" t="str">
        <f>Campos[[#This Row],[HOJA]]&amp;"."&amp;Campos[[#This Row],[FILA]]&amp;"."&amp;Campos[[#This Row],[COLUMNA]]</f>
        <v>HT1.36.6</v>
      </c>
      <c r="B506" s="247" t="s">
        <v>274</v>
      </c>
      <c r="C506" s="246">
        <v>36</v>
      </c>
      <c r="D506" s="248" t="s">
        <v>229</v>
      </c>
      <c r="E506" s="250">
        <v>6</v>
      </c>
      <c r="F506" s="245" t="s">
        <v>276</v>
      </c>
    </row>
    <row r="507" spans="1:6">
      <c r="A507" s="263" t="str">
        <f>Campos[[#This Row],[HOJA]]&amp;"."&amp;Campos[[#This Row],[FILA]]&amp;"."&amp;Campos[[#This Row],[COLUMNA]]</f>
        <v>HT1.36.7</v>
      </c>
      <c r="B507" s="247" t="s">
        <v>274</v>
      </c>
      <c r="C507" s="246">
        <v>36</v>
      </c>
      <c r="D507" s="248" t="s">
        <v>229</v>
      </c>
      <c r="E507" s="250">
        <v>7</v>
      </c>
      <c r="F507" s="245" t="s">
        <v>277</v>
      </c>
    </row>
    <row r="508" spans="1:6">
      <c r="A508" s="263" t="str">
        <f>Campos[[#This Row],[HOJA]]&amp;"."&amp;Campos[[#This Row],[FILA]]&amp;"."&amp;Campos[[#This Row],[COLUMNA]]</f>
        <v>HT1.36.8</v>
      </c>
      <c r="B508" s="247" t="s">
        <v>274</v>
      </c>
      <c r="C508" s="246">
        <v>36</v>
      </c>
      <c r="D508" s="248" t="s">
        <v>229</v>
      </c>
      <c r="E508" s="250">
        <v>8</v>
      </c>
      <c r="F508" s="245" t="s">
        <v>278</v>
      </c>
    </row>
    <row r="509" spans="1:6">
      <c r="A509" s="263" t="str">
        <f>Campos[[#This Row],[HOJA]]&amp;"."&amp;Campos[[#This Row],[FILA]]&amp;"."&amp;Campos[[#This Row],[COLUMNA]]</f>
        <v>HT1.36.9</v>
      </c>
      <c r="B509" s="247" t="s">
        <v>274</v>
      </c>
      <c r="C509" s="246">
        <v>36</v>
      </c>
      <c r="D509" s="248" t="s">
        <v>229</v>
      </c>
      <c r="E509" s="250">
        <v>9</v>
      </c>
      <c r="F509" s="245" t="s">
        <v>279</v>
      </c>
    </row>
    <row r="510" spans="1:6">
      <c r="A510" s="263" t="str">
        <f>Campos[[#This Row],[HOJA]]&amp;"."&amp;Campos[[#This Row],[FILA]]&amp;"."&amp;Campos[[#This Row],[COLUMNA]]</f>
        <v>HT1.36.10</v>
      </c>
      <c r="B510" s="247" t="s">
        <v>274</v>
      </c>
      <c r="C510" s="246">
        <v>36</v>
      </c>
      <c r="D510" s="248" t="s">
        <v>229</v>
      </c>
      <c r="E510" s="250">
        <v>10</v>
      </c>
      <c r="F510" s="245" t="s">
        <v>357</v>
      </c>
    </row>
    <row r="511" spans="1:6">
      <c r="A511" s="263" t="str">
        <f>Campos[[#This Row],[HOJA]]&amp;"."&amp;Campos[[#This Row],[FILA]]&amp;"."&amp;Campos[[#This Row],[COLUMNA]]</f>
        <v>HT1.36.11</v>
      </c>
      <c r="B511" s="247" t="s">
        <v>274</v>
      </c>
      <c r="C511" s="246">
        <v>36</v>
      </c>
      <c r="D511" s="248" t="s">
        <v>229</v>
      </c>
      <c r="E511" s="250">
        <v>11</v>
      </c>
      <c r="F511" s="245" t="s">
        <v>280</v>
      </c>
    </row>
    <row r="512" spans="1:6">
      <c r="A512" s="263" t="str">
        <f>Campos[[#This Row],[HOJA]]&amp;"."&amp;Campos[[#This Row],[FILA]]&amp;"."&amp;Campos[[#This Row],[COLUMNA]]</f>
        <v>HT1.36.12</v>
      </c>
      <c r="B512" s="247" t="s">
        <v>274</v>
      </c>
      <c r="C512" s="246">
        <v>36</v>
      </c>
      <c r="D512" s="248" t="s">
        <v>229</v>
      </c>
      <c r="E512" s="250">
        <v>12</v>
      </c>
      <c r="F512" s="245" t="s">
        <v>69</v>
      </c>
    </row>
    <row r="513" spans="1:6">
      <c r="A513" s="263" t="str">
        <f>Campos[[#This Row],[HOJA]]&amp;"."&amp;Campos[[#This Row],[FILA]]&amp;"."&amp;Campos[[#This Row],[COLUMNA]]</f>
        <v>HT1.36.13</v>
      </c>
      <c r="B513" s="247" t="s">
        <v>274</v>
      </c>
      <c r="C513" s="246">
        <v>36</v>
      </c>
      <c r="D513" s="248" t="s">
        <v>229</v>
      </c>
      <c r="E513" s="250">
        <v>13</v>
      </c>
      <c r="F513" s="245" t="s">
        <v>281</v>
      </c>
    </row>
    <row r="514" spans="1:6">
      <c r="A514" s="263" t="str">
        <f>Campos[[#This Row],[HOJA]]&amp;"."&amp;Campos[[#This Row],[FILA]]&amp;"."&amp;Campos[[#This Row],[COLUMNA]]</f>
        <v>HT1.36.14</v>
      </c>
      <c r="B514" s="247" t="s">
        <v>274</v>
      </c>
      <c r="C514" s="246">
        <v>36</v>
      </c>
      <c r="D514" s="248" t="s">
        <v>229</v>
      </c>
      <c r="E514" s="250">
        <v>14</v>
      </c>
      <c r="F514" s="245" t="s">
        <v>282</v>
      </c>
    </row>
    <row r="515" spans="1:6">
      <c r="A515" s="263" t="str">
        <f>Campos[[#This Row],[HOJA]]&amp;"."&amp;Campos[[#This Row],[FILA]]&amp;"."&amp;Campos[[#This Row],[COLUMNA]]</f>
        <v>HT1.36.15</v>
      </c>
      <c r="B515" s="247" t="s">
        <v>274</v>
      </c>
      <c r="C515" s="246">
        <v>36</v>
      </c>
      <c r="D515" s="248" t="s">
        <v>229</v>
      </c>
      <c r="E515" s="250">
        <v>15</v>
      </c>
      <c r="F515" s="245" t="s">
        <v>283</v>
      </c>
    </row>
    <row r="516" spans="1:6">
      <c r="A516" s="263" t="str">
        <f>Campos[[#This Row],[HOJA]]&amp;"."&amp;Campos[[#This Row],[FILA]]&amp;"."&amp;Campos[[#This Row],[COLUMNA]]</f>
        <v>HT1.36.16</v>
      </c>
      <c r="B516" s="247" t="s">
        <v>274</v>
      </c>
      <c r="C516" s="246">
        <v>36</v>
      </c>
      <c r="D516" s="248" t="s">
        <v>229</v>
      </c>
      <c r="E516" s="250">
        <v>16</v>
      </c>
      <c r="F516" s="245" t="s">
        <v>284</v>
      </c>
    </row>
    <row r="517" spans="1:6">
      <c r="A517" s="263" t="str">
        <f>Campos[[#This Row],[HOJA]]&amp;"."&amp;Campos[[#This Row],[FILA]]&amp;"."&amp;Campos[[#This Row],[COLUMNA]]</f>
        <v>HT1.36.17</v>
      </c>
      <c r="B517" s="247" t="s">
        <v>274</v>
      </c>
      <c r="C517" s="246">
        <v>36</v>
      </c>
      <c r="D517" s="248" t="s">
        <v>229</v>
      </c>
      <c r="E517" s="250">
        <v>17</v>
      </c>
      <c r="F517" s="245" t="s">
        <v>285</v>
      </c>
    </row>
    <row r="518" spans="1:6">
      <c r="A518" s="263" t="str">
        <f>Campos[[#This Row],[HOJA]]&amp;"."&amp;Campos[[#This Row],[FILA]]&amp;"."&amp;Campos[[#This Row],[COLUMNA]]</f>
        <v>HT1.36.18</v>
      </c>
      <c r="B518" s="247" t="s">
        <v>274</v>
      </c>
      <c r="C518" s="246">
        <v>36</v>
      </c>
      <c r="D518" s="248" t="s">
        <v>229</v>
      </c>
      <c r="E518" s="250">
        <v>18</v>
      </c>
      <c r="F518" s="245" t="s">
        <v>72</v>
      </c>
    </row>
    <row r="519" spans="1:6">
      <c r="A519" s="263" t="str">
        <f>Campos[[#This Row],[HOJA]]&amp;"."&amp;Campos[[#This Row],[FILA]]&amp;"."&amp;Campos[[#This Row],[COLUMNA]]</f>
        <v>HT1.36.19</v>
      </c>
      <c r="B519" s="247" t="s">
        <v>274</v>
      </c>
      <c r="C519" s="246">
        <v>36</v>
      </c>
      <c r="D519" s="248" t="s">
        <v>229</v>
      </c>
      <c r="E519" s="250">
        <v>19</v>
      </c>
      <c r="F519" s="245" t="s">
        <v>358</v>
      </c>
    </row>
    <row r="520" spans="1:6">
      <c r="A520" s="263" t="str">
        <f>Campos[[#This Row],[HOJA]]&amp;"."&amp;Campos[[#This Row],[FILA]]&amp;"."&amp;Campos[[#This Row],[COLUMNA]]</f>
        <v>HT1.36.20</v>
      </c>
      <c r="B520" s="247" t="s">
        <v>274</v>
      </c>
      <c r="C520" s="246">
        <v>36</v>
      </c>
      <c r="D520" s="248" t="s">
        <v>229</v>
      </c>
      <c r="E520" s="250">
        <v>20</v>
      </c>
      <c r="F520" s="245" t="s">
        <v>359</v>
      </c>
    </row>
    <row r="521" spans="1:6">
      <c r="A521" s="263" t="str">
        <f>Campos[[#This Row],[HOJA]]&amp;"."&amp;Campos[[#This Row],[FILA]]&amp;"."&amp;Campos[[#This Row],[COLUMNA]]</f>
        <v>HT1.36.21</v>
      </c>
      <c r="B521" s="247" t="s">
        <v>274</v>
      </c>
      <c r="C521" s="246">
        <v>36</v>
      </c>
      <c r="D521" s="248" t="s">
        <v>229</v>
      </c>
      <c r="E521" s="250">
        <v>21</v>
      </c>
      <c r="F521" s="245" t="s">
        <v>286</v>
      </c>
    </row>
    <row r="522" spans="1:6">
      <c r="A522" s="263" t="str">
        <f>Campos[[#This Row],[HOJA]]&amp;"."&amp;Campos[[#This Row],[FILA]]&amp;"."&amp;Campos[[#This Row],[COLUMNA]]</f>
        <v>HT1.36.22</v>
      </c>
      <c r="B522" s="247" t="s">
        <v>274</v>
      </c>
      <c r="C522" s="246">
        <v>36</v>
      </c>
      <c r="D522" s="248" t="s">
        <v>229</v>
      </c>
      <c r="E522" s="250">
        <v>22</v>
      </c>
      <c r="F522" s="245" t="s">
        <v>287</v>
      </c>
    </row>
    <row r="523" spans="1:6">
      <c r="A523" s="263" t="str">
        <f>Campos[[#This Row],[HOJA]]&amp;"."&amp;Campos[[#This Row],[FILA]]&amp;"."&amp;Campos[[#This Row],[COLUMNA]]</f>
        <v>HT1.36.23</v>
      </c>
      <c r="B523" s="247" t="s">
        <v>274</v>
      </c>
      <c r="C523" s="246">
        <v>36</v>
      </c>
      <c r="D523" s="248" t="s">
        <v>229</v>
      </c>
      <c r="E523" s="250">
        <v>23</v>
      </c>
      <c r="F523" s="245" t="s">
        <v>61</v>
      </c>
    </row>
    <row r="524" spans="1:6">
      <c r="A524" s="263" t="str">
        <f>Campos[[#This Row],[HOJA]]&amp;"."&amp;Campos[[#This Row],[FILA]]&amp;"."&amp;Campos[[#This Row],[COLUMNA]]</f>
        <v>HT1.36.24</v>
      </c>
      <c r="B524" s="247" t="s">
        <v>274</v>
      </c>
      <c r="C524" s="246">
        <v>36</v>
      </c>
      <c r="D524" s="248" t="s">
        <v>229</v>
      </c>
      <c r="E524" s="250">
        <v>24</v>
      </c>
      <c r="F524" s="245" t="s">
        <v>16</v>
      </c>
    </row>
    <row r="525" spans="1:6">
      <c r="A525" s="263" t="str">
        <f>Campos[[#This Row],[HOJA]]&amp;"."&amp;Campos[[#This Row],[FILA]]&amp;"."&amp;Campos[[#This Row],[COLUMNA]]</f>
        <v>HT1.36.25</v>
      </c>
      <c r="B525" s="247" t="s">
        <v>274</v>
      </c>
      <c r="C525" s="246">
        <v>36</v>
      </c>
      <c r="D525" s="248" t="s">
        <v>229</v>
      </c>
      <c r="E525" s="250">
        <v>25</v>
      </c>
      <c r="F525" s="245" t="s">
        <v>92</v>
      </c>
    </row>
    <row r="526" spans="1:6">
      <c r="A526" s="263" t="str">
        <f>Campos[[#This Row],[HOJA]]&amp;"."&amp;Campos[[#This Row],[FILA]]&amp;"."&amp;Campos[[#This Row],[COLUMNA]]</f>
        <v>HT1.37.5</v>
      </c>
      <c r="B526" s="247" t="s">
        <v>274</v>
      </c>
      <c r="C526" s="246">
        <v>37</v>
      </c>
      <c r="D526" s="248" t="s">
        <v>171</v>
      </c>
      <c r="E526" s="250">
        <v>5</v>
      </c>
      <c r="F526" s="245" t="s">
        <v>275</v>
      </c>
    </row>
    <row r="527" spans="1:6">
      <c r="A527" s="263" t="str">
        <f>Campos[[#This Row],[HOJA]]&amp;"."&amp;Campos[[#This Row],[FILA]]&amp;"."&amp;Campos[[#This Row],[COLUMNA]]</f>
        <v>HT1.37.6</v>
      </c>
      <c r="B527" s="247" t="s">
        <v>274</v>
      </c>
      <c r="C527" s="246">
        <v>37</v>
      </c>
      <c r="D527" s="248" t="s">
        <v>171</v>
      </c>
      <c r="E527" s="250">
        <v>6</v>
      </c>
      <c r="F527" s="245" t="s">
        <v>276</v>
      </c>
    </row>
    <row r="528" spans="1:6">
      <c r="A528" s="263" t="str">
        <f>Campos[[#This Row],[HOJA]]&amp;"."&amp;Campos[[#This Row],[FILA]]&amp;"."&amp;Campos[[#This Row],[COLUMNA]]</f>
        <v>HT1.37.7</v>
      </c>
      <c r="B528" s="247" t="s">
        <v>274</v>
      </c>
      <c r="C528" s="246">
        <v>37</v>
      </c>
      <c r="D528" s="248" t="s">
        <v>171</v>
      </c>
      <c r="E528" s="250">
        <v>7</v>
      </c>
      <c r="F528" s="245" t="s">
        <v>277</v>
      </c>
    </row>
    <row r="529" spans="1:6">
      <c r="A529" s="263" t="str">
        <f>Campos[[#This Row],[HOJA]]&amp;"."&amp;Campos[[#This Row],[FILA]]&amp;"."&amp;Campos[[#This Row],[COLUMNA]]</f>
        <v>HT1.37.8</v>
      </c>
      <c r="B529" s="247" t="s">
        <v>274</v>
      </c>
      <c r="C529" s="246">
        <v>37</v>
      </c>
      <c r="D529" s="248" t="s">
        <v>171</v>
      </c>
      <c r="E529" s="250">
        <v>8</v>
      </c>
      <c r="F529" s="245" t="s">
        <v>278</v>
      </c>
    </row>
    <row r="530" spans="1:6">
      <c r="A530" s="263" t="str">
        <f>Campos[[#This Row],[HOJA]]&amp;"."&amp;Campos[[#This Row],[FILA]]&amp;"."&amp;Campos[[#This Row],[COLUMNA]]</f>
        <v>HT1.37.9</v>
      </c>
      <c r="B530" s="247" t="s">
        <v>274</v>
      </c>
      <c r="C530" s="246">
        <v>37</v>
      </c>
      <c r="D530" s="248" t="s">
        <v>171</v>
      </c>
      <c r="E530" s="250">
        <v>9</v>
      </c>
      <c r="F530" s="245" t="s">
        <v>279</v>
      </c>
    </row>
    <row r="531" spans="1:6">
      <c r="A531" s="263" t="str">
        <f>Campos[[#This Row],[HOJA]]&amp;"."&amp;Campos[[#This Row],[FILA]]&amp;"."&amp;Campos[[#This Row],[COLUMNA]]</f>
        <v>HT1.37.10</v>
      </c>
      <c r="B531" s="247" t="s">
        <v>274</v>
      </c>
      <c r="C531" s="246">
        <v>37</v>
      </c>
      <c r="D531" s="248" t="s">
        <v>171</v>
      </c>
      <c r="E531" s="250">
        <v>10</v>
      </c>
      <c r="F531" s="245" t="s">
        <v>357</v>
      </c>
    </row>
    <row r="532" spans="1:6">
      <c r="A532" s="263" t="str">
        <f>Campos[[#This Row],[HOJA]]&amp;"."&amp;Campos[[#This Row],[FILA]]&amp;"."&amp;Campos[[#This Row],[COLUMNA]]</f>
        <v>HT1.37.11</v>
      </c>
      <c r="B532" s="247" t="s">
        <v>274</v>
      </c>
      <c r="C532" s="246">
        <v>37</v>
      </c>
      <c r="D532" s="248" t="s">
        <v>171</v>
      </c>
      <c r="E532" s="250">
        <v>11</v>
      </c>
      <c r="F532" s="245" t="s">
        <v>280</v>
      </c>
    </row>
    <row r="533" spans="1:6">
      <c r="A533" s="263" t="str">
        <f>Campos[[#This Row],[HOJA]]&amp;"."&amp;Campos[[#This Row],[FILA]]&amp;"."&amp;Campos[[#This Row],[COLUMNA]]</f>
        <v>HT1.37.12</v>
      </c>
      <c r="B533" s="247" t="s">
        <v>274</v>
      </c>
      <c r="C533" s="246">
        <v>37</v>
      </c>
      <c r="D533" s="248" t="s">
        <v>171</v>
      </c>
      <c r="E533" s="250">
        <v>12</v>
      </c>
      <c r="F533" s="245" t="s">
        <v>69</v>
      </c>
    </row>
    <row r="534" spans="1:6">
      <c r="A534" s="263" t="str">
        <f>Campos[[#This Row],[HOJA]]&amp;"."&amp;Campos[[#This Row],[FILA]]&amp;"."&amp;Campos[[#This Row],[COLUMNA]]</f>
        <v>HT1.37.13</v>
      </c>
      <c r="B534" s="247" t="s">
        <v>274</v>
      </c>
      <c r="C534" s="246">
        <v>37</v>
      </c>
      <c r="D534" s="248" t="s">
        <v>171</v>
      </c>
      <c r="E534" s="250">
        <v>13</v>
      </c>
      <c r="F534" s="245" t="s">
        <v>281</v>
      </c>
    </row>
    <row r="535" spans="1:6">
      <c r="A535" s="263" t="str">
        <f>Campos[[#This Row],[HOJA]]&amp;"."&amp;Campos[[#This Row],[FILA]]&amp;"."&amp;Campos[[#This Row],[COLUMNA]]</f>
        <v>HT1.37.14</v>
      </c>
      <c r="B535" s="247" t="s">
        <v>274</v>
      </c>
      <c r="C535" s="246">
        <v>37</v>
      </c>
      <c r="D535" s="248" t="s">
        <v>171</v>
      </c>
      <c r="E535" s="250">
        <v>14</v>
      </c>
      <c r="F535" s="245" t="s">
        <v>282</v>
      </c>
    </row>
    <row r="536" spans="1:6">
      <c r="A536" s="263" t="str">
        <f>Campos[[#This Row],[HOJA]]&amp;"."&amp;Campos[[#This Row],[FILA]]&amp;"."&amp;Campos[[#This Row],[COLUMNA]]</f>
        <v>HT1.37.15</v>
      </c>
      <c r="B536" s="247" t="s">
        <v>274</v>
      </c>
      <c r="C536" s="246">
        <v>37</v>
      </c>
      <c r="D536" s="248" t="s">
        <v>171</v>
      </c>
      <c r="E536" s="250">
        <v>15</v>
      </c>
      <c r="F536" s="245" t="s">
        <v>283</v>
      </c>
    </row>
    <row r="537" spans="1:6">
      <c r="A537" s="263" t="str">
        <f>Campos[[#This Row],[HOJA]]&amp;"."&amp;Campos[[#This Row],[FILA]]&amp;"."&amp;Campos[[#This Row],[COLUMNA]]</f>
        <v>HT1.37.16</v>
      </c>
      <c r="B537" s="247" t="s">
        <v>274</v>
      </c>
      <c r="C537" s="246">
        <v>37</v>
      </c>
      <c r="D537" s="248" t="s">
        <v>171</v>
      </c>
      <c r="E537" s="250">
        <v>16</v>
      </c>
      <c r="F537" s="245" t="s">
        <v>284</v>
      </c>
    </row>
    <row r="538" spans="1:6">
      <c r="A538" s="263" t="str">
        <f>Campos[[#This Row],[HOJA]]&amp;"."&amp;Campos[[#This Row],[FILA]]&amp;"."&amp;Campos[[#This Row],[COLUMNA]]</f>
        <v>HT1.37.17</v>
      </c>
      <c r="B538" s="247" t="s">
        <v>274</v>
      </c>
      <c r="C538" s="246">
        <v>37</v>
      </c>
      <c r="D538" s="248" t="s">
        <v>171</v>
      </c>
      <c r="E538" s="250">
        <v>17</v>
      </c>
      <c r="F538" s="245" t="s">
        <v>285</v>
      </c>
    </row>
    <row r="539" spans="1:6">
      <c r="A539" s="263" t="str">
        <f>Campos[[#This Row],[HOJA]]&amp;"."&amp;Campos[[#This Row],[FILA]]&amp;"."&amp;Campos[[#This Row],[COLUMNA]]</f>
        <v>HT1.37.18</v>
      </c>
      <c r="B539" s="247" t="s">
        <v>274</v>
      </c>
      <c r="C539" s="246">
        <v>37</v>
      </c>
      <c r="D539" s="248" t="s">
        <v>171</v>
      </c>
      <c r="E539" s="250">
        <v>18</v>
      </c>
      <c r="F539" s="245" t="s">
        <v>72</v>
      </c>
    </row>
    <row r="540" spans="1:6">
      <c r="A540" s="263" t="str">
        <f>Campos[[#This Row],[HOJA]]&amp;"."&amp;Campos[[#This Row],[FILA]]&amp;"."&amp;Campos[[#This Row],[COLUMNA]]</f>
        <v>HT1.37.19</v>
      </c>
      <c r="B540" s="247" t="s">
        <v>274</v>
      </c>
      <c r="C540" s="246">
        <v>37</v>
      </c>
      <c r="D540" s="248" t="s">
        <v>171</v>
      </c>
      <c r="E540" s="250">
        <v>19</v>
      </c>
      <c r="F540" s="245" t="s">
        <v>358</v>
      </c>
    </row>
    <row r="541" spans="1:6">
      <c r="A541" s="263" t="str">
        <f>Campos[[#This Row],[HOJA]]&amp;"."&amp;Campos[[#This Row],[FILA]]&amp;"."&amp;Campos[[#This Row],[COLUMNA]]</f>
        <v>HT1.37.20</v>
      </c>
      <c r="B541" s="247" t="s">
        <v>274</v>
      </c>
      <c r="C541" s="246">
        <v>37</v>
      </c>
      <c r="D541" s="248" t="s">
        <v>171</v>
      </c>
      <c r="E541" s="250">
        <v>20</v>
      </c>
      <c r="F541" s="245" t="s">
        <v>359</v>
      </c>
    </row>
    <row r="542" spans="1:6">
      <c r="A542" s="263" t="str">
        <f>Campos[[#This Row],[HOJA]]&amp;"."&amp;Campos[[#This Row],[FILA]]&amp;"."&amp;Campos[[#This Row],[COLUMNA]]</f>
        <v>HT1.37.21</v>
      </c>
      <c r="B542" s="247" t="s">
        <v>274</v>
      </c>
      <c r="C542" s="246">
        <v>37</v>
      </c>
      <c r="D542" s="248" t="s">
        <v>171</v>
      </c>
      <c r="E542" s="250">
        <v>21</v>
      </c>
      <c r="F542" s="245" t="s">
        <v>286</v>
      </c>
    </row>
    <row r="543" spans="1:6">
      <c r="A543" s="263" t="str">
        <f>Campos[[#This Row],[HOJA]]&amp;"."&amp;Campos[[#This Row],[FILA]]&amp;"."&amp;Campos[[#This Row],[COLUMNA]]</f>
        <v>HT1.37.22</v>
      </c>
      <c r="B543" s="247" t="s">
        <v>274</v>
      </c>
      <c r="C543" s="246">
        <v>37</v>
      </c>
      <c r="D543" s="248" t="s">
        <v>171</v>
      </c>
      <c r="E543" s="250">
        <v>22</v>
      </c>
      <c r="F543" s="245" t="s">
        <v>287</v>
      </c>
    </row>
    <row r="544" spans="1:6">
      <c r="A544" s="263" t="str">
        <f>Campos[[#This Row],[HOJA]]&amp;"."&amp;Campos[[#This Row],[FILA]]&amp;"."&amp;Campos[[#This Row],[COLUMNA]]</f>
        <v>HT1.37.23</v>
      </c>
      <c r="B544" s="247" t="s">
        <v>274</v>
      </c>
      <c r="C544" s="246">
        <v>37</v>
      </c>
      <c r="D544" s="248" t="s">
        <v>171</v>
      </c>
      <c r="E544" s="250">
        <v>23</v>
      </c>
      <c r="F544" s="245" t="s">
        <v>61</v>
      </c>
    </row>
    <row r="545" spans="1:6">
      <c r="A545" s="263" t="str">
        <f>Campos[[#This Row],[HOJA]]&amp;"."&amp;Campos[[#This Row],[FILA]]&amp;"."&amp;Campos[[#This Row],[COLUMNA]]</f>
        <v>HT1.37.24</v>
      </c>
      <c r="B545" s="247" t="s">
        <v>274</v>
      </c>
      <c r="C545" s="246">
        <v>37</v>
      </c>
      <c r="D545" s="248" t="s">
        <v>171</v>
      </c>
      <c r="E545" s="250">
        <v>24</v>
      </c>
      <c r="F545" s="245" t="s">
        <v>16</v>
      </c>
    </row>
    <row r="546" spans="1:6">
      <c r="A546" s="263" t="str">
        <f>Campos[[#This Row],[HOJA]]&amp;"."&amp;Campos[[#This Row],[FILA]]&amp;"."&amp;Campos[[#This Row],[COLUMNA]]</f>
        <v>HT1.37.25</v>
      </c>
      <c r="B546" s="247" t="s">
        <v>274</v>
      </c>
      <c r="C546" s="246">
        <v>37</v>
      </c>
      <c r="D546" s="248" t="s">
        <v>171</v>
      </c>
      <c r="E546" s="250">
        <v>25</v>
      </c>
      <c r="F546" s="245" t="s">
        <v>92</v>
      </c>
    </row>
    <row r="547" spans="1:6">
      <c r="A547" s="263" t="str">
        <f>Campos[[#This Row],[HOJA]]&amp;"."&amp;Campos[[#This Row],[FILA]]&amp;"."&amp;Campos[[#This Row],[COLUMNA]]</f>
        <v>HT1.39.5</v>
      </c>
      <c r="B547" s="247" t="s">
        <v>274</v>
      </c>
      <c r="C547" s="246">
        <v>39</v>
      </c>
      <c r="D547" s="248" t="s">
        <v>170</v>
      </c>
      <c r="E547" s="250">
        <v>5</v>
      </c>
      <c r="F547" s="245" t="s">
        <v>275</v>
      </c>
    </row>
    <row r="548" spans="1:6">
      <c r="A548" s="263" t="str">
        <f>Campos[[#This Row],[HOJA]]&amp;"."&amp;Campos[[#This Row],[FILA]]&amp;"."&amp;Campos[[#This Row],[COLUMNA]]</f>
        <v>HT1.39.6</v>
      </c>
      <c r="B548" s="247" t="s">
        <v>274</v>
      </c>
      <c r="C548" s="246">
        <v>39</v>
      </c>
      <c r="D548" s="248" t="s">
        <v>170</v>
      </c>
      <c r="E548" s="250">
        <v>6</v>
      </c>
      <c r="F548" s="245" t="s">
        <v>276</v>
      </c>
    </row>
    <row r="549" spans="1:6">
      <c r="A549" s="263" t="str">
        <f>Campos[[#This Row],[HOJA]]&amp;"."&amp;Campos[[#This Row],[FILA]]&amp;"."&amp;Campos[[#This Row],[COLUMNA]]</f>
        <v>HT1.39.7</v>
      </c>
      <c r="B549" s="247" t="s">
        <v>274</v>
      </c>
      <c r="C549" s="246">
        <v>39</v>
      </c>
      <c r="D549" s="248" t="s">
        <v>170</v>
      </c>
      <c r="E549" s="250">
        <v>7</v>
      </c>
      <c r="F549" s="245" t="s">
        <v>277</v>
      </c>
    </row>
    <row r="550" spans="1:6">
      <c r="A550" s="263" t="str">
        <f>Campos[[#This Row],[HOJA]]&amp;"."&amp;Campos[[#This Row],[FILA]]&amp;"."&amp;Campos[[#This Row],[COLUMNA]]</f>
        <v>HT1.39.8</v>
      </c>
      <c r="B550" s="247" t="s">
        <v>274</v>
      </c>
      <c r="C550" s="246">
        <v>39</v>
      </c>
      <c r="D550" s="248" t="s">
        <v>170</v>
      </c>
      <c r="E550" s="250">
        <v>8</v>
      </c>
      <c r="F550" s="245" t="s">
        <v>278</v>
      </c>
    </row>
    <row r="551" spans="1:6">
      <c r="A551" s="263" t="str">
        <f>Campos[[#This Row],[HOJA]]&amp;"."&amp;Campos[[#This Row],[FILA]]&amp;"."&amp;Campos[[#This Row],[COLUMNA]]</f>
        <v>HT1.39.9</v>
      </c>
      <c r="B551" s="247" t="s">
        <v>274</v>
      </c>
      <c r="C551" s="246">
        <v>39</v>
      </c>
      <c r="D551" s="248" t="s">
        <v>170</v>
      </c>
      <c r="E551" s="250">
        <v>9</v>
      </c>
      <c r="F551" s="245" t="s">
        <v>279</v>
      </c>
    </row>
    <row r="552" spans="1:6">
      <c r="A552" s="263" t="str">
        <f>Campos[[#This Row],[HOJA]]&amp;"."&amp;Campos[[#This Row],[FILA]]&amp;"."&amp;Campos[[#This Row],[COLUMNA]]</f>
        <v>HT1.39.10</v>
      </c>
      <c r="B552" s="247" t="s">
        <v>274</v>
      </c>
      <c r="C552" s="246">
        <v>39</v>
      </c>
      <c r="D552" s="248" t="s">
        <v>170</v>
      </c>
      <c r="E552" s="250">
        <v>10</v>
      </c>
      <c r="F552" s="245" t="s">
        <v>357</v>
      </c>
    </row>
    <row r="553" spans="1:6">
      <c r="A553" s="263" t="str">
        <f>Campos[[#This Row],[HOJA]]&amp;"."&amp;Campos[[#This Row],[FILA]]&amp;"."&amp;Campos[[#This Row],[COLUMNA]]</f>
        <v>HT1.39.11</v>
      </c>
      <c r="B553" s="247" t="s">
        <v>274</v>
      </c>
      <c r="C553" s="246">
        <v>39</v>
      </c>
      <c r="D553" s="248" t="s">
        <v>170</v>
      </c>
      <c r="E553" s="250">
        <v>11</v>
      </c>
      <c r="F553" s="245" t="s">
        <v>280</v>
      </c>
    </row>
    <row r="554" spans="1:6">
      <c r="A554" s="263" t="str">
        <f>Campos[[#This Row],[HOJA]]&amp;"."&amp;Campos[[#This Row],[FILA]]&amp;"."&amp;Campos[[#This Row],[COLUMNA]]</f>
        <v>HT1.39.12</v>
      </c>
      <c r="B554" s="247" t="s">
        <v>274</v>
      </c>
      <c r="C554" s="246">
        <v>39</v>
      </c>
      <c r="D554" s="248" t="s">
        <v>170</v>
      </c>
      <c r="E554" s="250">
        <v>12</v>
      </c>
      <c r="F554" s="245" t="s">
        <v>69</v>
      </c>
    </row>
    <row r="555" spans="1:6">
      <c r="A555" s="263" t="str">
        <f>Campos[[#This Row],[HOJA]]&amp;"."&amp;Campos[[#This Row],[FILA]]&amp;"."&amp;Campos[[#This Row],[COLUMNA]]</f>
        <v>HT1.39.13</v>
      </c>
      <c r="B555" s="247" t="s">
        <v>274</v>
      </c>
      <c r="C555" s="246">
        <v>39</v>
      </c>
      <c r="D555" s="248" t="s">
        <v>170</v>
      </c>
      <c r="E555" s="250">
        <v>13</v>
      </c>
      <c r="F555" s="245" t="s">
        <v>281</v>
      </c>
    </row>
    <row r="556" spans="1:6">
      <c r="A556" s="263" t="str">
        <f>Campos[[#This Row],[HOJA]]&amp;"."&amp;Campos[[#This Row],[FILA]]&amp;"."&amp;Campos[[#This Row],[COLUMNA]]</f>
        <v>HT1.39.14</v>
      </c>
      <c r="B556" s="247" t="s">
        <v>274</v>
      </c>
      <c r="C556" s="246">
        <v>39</v>
      </c>
      <c r="D556" s="248" t="s">
        <v>170</v>
      </c>
      <c r="E556" s="250">
        <v>14</v>
      </c>
      <c r="F556" s="245" t="s">
        <v>282</v>
      </c>
    </row>
    <row r="557" spans="1:6">
      <c r="A557" s="263" t="str">
        <f>Campos[[#This Row],[HOJA]]&amp;"."&amp;Campos[[#This Row],[FILA]]&amp;"."&amp;Campos[[#This Row],[COLUMNA]]</f>
        <v>HT1.39.15</v>
      </c>
      <c r="B557" s="247" t="s">
        <v>274</v>
      </c>
      <c r="C557" s="246">
        <v>39</v>
      </c>
      <c r="D557" s="248" t="s">
        <v>170</v>
      </c>
      <c r="E557" s="250">
        <v>15</v>
      </c>
      <c r="F557" s="245" t="s">
        <v>283</v>
      </c>
    </row>
    <row r="558" spans="1:6">
      <c r="A558" s="263" t="str">
        <f>Campos[[#This Row],[HOJA]]&amp;"."&amp;Campos[[#This Row],[FILA]]&amp;"."&amp;Campos[[#This Row],[COLUMNA]]</f>
        <v>HT1.39.16</v>
      </c>
      <c r="B558" s="247" t="s">
        <v>274</v>
      </c>
      <c r="C558" s="246">
        <v>39</v>
      </c>
      <c r="D558" s="248" t="s">
        <v>170</v>
      </c>
      <c r="E558" s="250">
        <v>16</v>
      </c>
      <c r="F558" s="245" t="s">
        <v>284</v>
      </c>
    </row>
    <row r="559" spans="1:6">
      <c r="A559" s="263" t="str">
        <f>Campos[[#This Row],[HOJA]]&amp;"."&amp;Campos[[#This Row],[FILA]]&amp;"."&amp;Campos[[#This Row],[COLUMNA]]</f>
        <v>HT1.39.17</v>
      </c>
      <c r="B559" s="247" t="s">
        <v>274</v>
      </c>
      <c r="C559" s="246">
        <v>39</v>
      </c>
      <c r="D559" s="248" t="s">
        <v>170</v>
      </c>
      <c r="E559" s="250">
        <v>17</v>
      </c>
      <c r="F559" s="245" t="s">
        <v>285</v>
      </c>
    </row>
    <row r="560" spans="1:6">
      <c r="A560" s="263" t="str">
        <f>Campos[[#This Row],[HOJA]]&amp;"."&amp;Campos[[#This Row],[FILA]]&amp;"."&amp;Campos[[#This Row],[COLUMNA]]</f>
        <v>HT1.39.18</v>
      </c>
      <c r="B560" s="247" t="s">
        <v>274</v>
      </c>
      <c r="C560" s="246">
        <v>39</v>
      </c>
      <c r="D560" s="248" t="s">
        <v>170</v>
      </c>
      <c r="E560" s="250">
        <v>18</v>
      </c>
      <c r="F560" s="245" t="s">
        <v>72</v>
      </c>
    </row>
    <row r="561" spans="1:6">
      <c r="A561" s="263" t="str">
        <f>Campos[[#This Row],[HOJA]]&amp;"."&amp;Campos[[#This Row],[FILA]]&amp;"."&amp;Campos[[#This Row],[COLUMNA]]</f>
        <v>HT1.39.19</v>
      </c>
      <c r="B561" s="247" t="s">
        <v>274</v>
      </c>
      <c r="C561" s="246">
        <v>39</v>
      </c>
      <c r="D561" s="248" t="s">
        <v>170</v>
      </c>
      <c r="E561" s="250">
        <v>19</v>
      </c>
      <c r="F561" s="245" t="s">
        <v>358</v>
      </c>
    </row>
    <row r="562" spans="1:6">
      <c r="A562" s="263" t="str">
        <f>Campos[[#This Row],[HOJA]]&amp;"."&amp;Campos[[#This Row],[FILA]]&amp;"."&amp;Campos[[#This Row],[COLUMNA]]</f>
        <v>HT1.39.20</v>
      </c>
      <c r="B562" s="247" t="s">
        <v>274</v>
      </c>
      <c r="C562" s="246">
        <v>39</v>
      </c>
      <c r="D562" s="248" t="s">
        <v>170</v>
      </c>
      <c r="E562" s="250">
        <v>20</v>
      </c>
      <c r="F562" s="245" t="s">
        <v>359</v>
      </c>
    </row>
    <row r="563" spans="1:6">
      <c r="A563" s="263" t="str">
        <f>Campos[[#This Row],[HOJA]]&amp;"."&amp;Campos[[#This Row],[FILA]]&amp;"."&amp;Campos[[#This Row],[COLUMNA]]</f>
        <v>HT1.39.21</v>
      </c>
      <c r="B563" s="247" t="s">
        <v>274</v>
      </c>
      <c r="C563" s="246">
        <v>39</v>
      </c>
      <c r="D563" s="248" t="s">
        <v>170</v>
      </c>
      <c r="E563" s="250">
        <v>21</v>
      </c>
      <c r="F563" s="245" t="s">
        <v>286</v>
      </c>
    </row>
    <row r="564" spans="1:6">
      <c r="A564" s="263" t="str">
        <f>Campos[[#This Row],[HOJA]]&amp;"."&amp;Campos[[#This Row],[FILA]]&amp;"."&amp;Campos[[#This Row],[COLUMNA]]</f>
        <v>HT1.39.22</v>
      </c>
      <c r="B564" s="247" t="s">
        <v>274</v>
      </c>
      <c r="C564" s="246">
        <v>39</v>
      </c>
      <c r="D564" s="248" t="s">
        <v>170</v>
      </c>
      <c r="E564" s="250">
        <v>22</v>
      </c>
      <c r="F564" s="245" t="s">
        <v>287</v>
      </c>
    </row>
    <row r="565" spans="1:6">
      <c r="A565" s="263" t="str">
        <f>Campos[[#This Row],[HOJA]]&amp;"."&amp;Campos[[#This Row],[FILA]]&amp;"."&amp;Campos[[#This Row],[COLUMNA]]</f>
        <v>HT1.39.23</v>
      </c>
      <c r="B565" s="247" t="s">
        <v>274</v>
      </c>
      <c r="C565" s="246">
        <v>39</v>
      </c>
      <c r="D565" s="248" t="s">
        <v>170</v>
      </c>
      <c r="E565" s="250">
        <v>23</v>
      </c>
      <c r="F565" s="245" t="s">
        <v>61</v>
      </c>
    </row>
    <row r="566" spans="1:6">
      <c r="A566" s="263" t="str">
        <f>Campos[[#This Row],[HOJA]]&amp;"."&amp;Campos[[#This Row],[FILA]]&amp;"."&amp;Campos[[#This Row],[COLUMNA]]</f>
        <v>HT1.39.24</v>
      </c>
      <c r="B566" s="247" t="s">
        <v>274</v>
      </c>
      <c r="C566" s="246">
        <v>39</v>
      </c>
      <c r="D566" s="248" t="s">
        <v>170</v>
      </c>
      <c r="E566" s="250">
        <v>24</v>
      </c>
      <c r="F566" s="245" t="s">
        <v>16</v>
      </c>
    </row>
    <row r="567" spans="1:6">
      <c r="A567" s="263" t="str">
        <f>Campos[[#This Row],[HOJA]]&amp;"."&amp;Campos[[#This Row],[FILA]]&amp;"."&amp;Campos[[#This Row],[COLUMNA]]</f>
        <v>HT1.39.25</v>
      </c>
      <c r="B567" s="247" t="s">
        <v>274</v>
      </c>
      <c r="C567" s="246">
        <v>39</v>
      </c>
      <c r="D567" s="248" t="s">
        <v>170</v>
      </c>
      <c r="E567" s="250">
        <v>25</v>
      </c>
      <c r="F567" s="245" t="s">
        <v>92</v>
      </c>
    </row>
    <row r="568" spans="1:6">
      <c r="A568" s="263" t="str">
        <f>Campos[[#This Row],[HOJA]]&amp;"."&amp;Campos[[#This Row],[FILA]]&amp;"."&amp;Campos[[#This Row],[COLUMNA]]</f>
        <v>HT1.17.27</v>
      </c>
      <c r="B568" s="247" t="s">
        <v>274</v>
      </c>
      <c r="C568" s="246">
        <v>17</v>
      </c>
      <c r="D568" s="248" t="s">
        <v>212</v>
      </c>
      <c r="E568" s="246">
        <v>27</v>
      </c>
      <c r="F568" s="245" t="s">
        <v>4</v>
      </c>
    </row>
    <row r="569" spans="1:6">
      <c r="A569" s="263" t="str">
        <f>Campos[[#This Row],[HOJA]]&amp;"."&amp;Campos[[#This Row],[FILA]]&amp;"."&amp;Campos[[#This Row],[COLUMNA]]</f>
        <v>HT1.17.28</v>
      </c>
      <c r="B569" s="247" t="s">
        <v>274</v>
      </c>
      <c r="C569" s="246">
        <v>17</v>
      </c>
      <c r="D569" s="248" t="s">
        <v>212</v>
      </c>
      <c r="E569" s="246">
        <v>28</v>
      </c>
      <c r="F569" s="245" t="s">
        <v>90</v>
      </c>
    </row>
    <row r="570" spans="1:6">
      <c r="A570" s="263" t="str">
        <f>Campos[[#This Row],[HOJA]]&amp;"."&amp;Campos[[#This Row],[FILA]]&amp;"."&amp;Campos[[#This Row],[COLUMNA]]</f>
        <v>HT1.17.29</v>
      </c>
      <c r="B570" s="247" t="s">
        <v>274</v>
      </c>
      <c r="C570" s="246">
        <v>17</v>
      </c>
      <c r="D570" s="248" t="s">
        <v>212</v>
      </c>
      <c r="E570" s="246">
        <v>29</v>
      </c>
      <c r="F570" s="245" t="s">
        <v>91</v>
      </c>
    </row>
    <row r="571" spans="1:6">
      <c r="A571" s="263" t="str">
        <f>Campos[[#This Row],[HOJA]]&amp;"."&amp;Campos[[#This Row],[FILA]]&amp;"."&amp;Campos[[#This Row],[COLUMNA]]</f>
        <v>HT1.18.27</v>
      </c>
      <c r="B571" s="247" t="s">
        <v>274</v>
      </c>
      <c r="C571" s="246">
        <v>18</v>
      </c>
      <c r="D571" s="248" t="s">
        <v>427</v>
      </c>
      <c r="E571" s="246">
        <v>27</v>
      </c>
      <c r="F571" s="245" t="s">
        <v>4</v>
      </c>
    </row>
    <row r="572" spans="1:6">
      <c r="A572" s="263" t="str">
        <f>Campos[[#This Row],[HOJA]]&amp;"."&amp;Campos[[#This Row],[FILA]]&amp;"."&amp;Campos[[#This Row],[COLUMNA]]</f>
        <v>HT1.18.28</v>
      </c>
      <c r="B572" s="247" t="s">
        <v>274</v>
      </c>
      <c r="C572" s="246">
        <v>18</v>
      </c>
      <c r="D572" s="248" t="s">
        <v>427</v>
      </c>
      <c r="E572" s="246">
        <v>28</v>
      </c>
      <c r="F572" s="245" t="s">
        <v>90</v>
      </c>
    </row>
    <row r="573" spans="1:6">
      <c r="A573" s="263" t="str">
        <f>Campos[[#This Row],[HOJA]]&amp;"."&amp;Campos[[#This Row],[FILA]]&amp;"."&amp;Campos[[#This Row],[COLUMNA]]</f>
        <v>HT1.18.29</v>
      </c>
      <c r="B573" s="247" t="s">
        <v>274</v>
      </c>
      <c r="C573" s="246">
        <v>18</v>
      </c>
      <c r="D573" s="248" t="s">
        <v>427</v>
      </c>
      <c r="E573" s="246">
        <v>29</v>
      </c>
      <c r="F573" s="245" t="s">
        <v>91</v>
      </c>
    </row>
    <row r="574" spans="1:6">
      <c r="A574" s="263" t="str">
        <f>Campos[[#This Row],[HOJA]]&amp;"."&amp;Campos[[#This Row],[FILA]]&amp;"."&amp;Campos[[#This Row],[COLUMNA]]</f>
        <v>HT1.19.27</v>
      </c>
      <c r="B574" s="247" t="s">
        <v>274</v>
      </c>
      <c r="C574" s="246">
        <v>19</v>
      </c>
      <c r="D574" s="248" t="s">
        <v>428</v>
      </c>
      <c r="E574" s="246">
        <v>27</v>
      </c>
      <c r="F574" s="245" t="s">
        <v>4</v>
      </c>
    </row>
    <row r="575" spans="1:6">
      <c r="A575" s="263" t="str">
        <f>Campos[[#This Row],[HOJA]]&amp;"."&amp;Campos[[#This Row],[FILA]]&amp;"."&amp;Campos[[#This Row],[COLUMNA]]</f>
        <v>HT1.19.28</v>
      </c>
      <c r="B575" s="247" t="s">
        <v>274</v>
      </c>
      <c r="C575" s="246">
        <v>19</v>
      </c>
      <c r="D575" s="248" t="s">
        <v>428</v>
      </c>
      <c r="E575" s="246">
        <v>28</v>
      </c>
      <c r="F575" s="245" t="s">
        <v>90</v>
      </c>
    </row>
    <row r="576" spans="1:6">
      <c r="A576" s="263" t="str">
        <f>Campos[[#This Row],[HOJA]]&amp;"."&amp;Campos[[#This Row],[FILA]]&amp;"."&amp;Campos[[#This Row],[COLUMNA]]</f>
        <v>HT1.19.29</v>
      </c>
      <c r="B576" s="247" t="s">
        <v>274</v>
      </c>
      <c r="C576" s="246">
        <v>19</v>
      </c>
      <c r="D576" s="248" t="s">
        <v>428</v>
      </c>
      <c r="E576" s="246">
        <v>29</v>
      </c>
      <c r="F576" s="245" t="s">
        <v>91</v>
      </c>
    </row>
    <row r="577" spans="1:6">
      <c r="A577" s="263" t="str">
        <f>Campos[[#This Row],[HOJA]]&amp;"."&amp;Campos[[#This Row],[FILA]]&amp;"."&amp;Campos[[#This Row],[COLUMNA]]</f>
        <v>HT1.20.27</v>
      </c>
      <c r="B577" s="247" t="s">
        <v>274</v>
      </c>
      <c r="C577" s="246">
        <v>20</v>
      </c>
      <c r="D577" s="248" t="s">
        <v>215</v>
      </c>
      <c r="E577" s="246">
        <v>27</v>
      </c>
      <c r="F577" s="245" t="s">
        <v>4</v>
      </c>
    </row>
    <row r="578" spans="1:6">
      <c r="A578" s="263" t="str">
        <f>Campos[[#This Row],[HOJA]]&amp;"."&amp;Campos[[#This Row],[FILA]]&amp;"."&amp;Campos[[#This Row],[COLUMNA]]</f>
        <v>HT1.20.28</v>
      </c>
      <c r="B578" s="247" t="s">
        <v>274</v>
      </c>
      <c r="C578" s="246">
        <v>20</v>
      </c>
      <c r="D578" s="248" t="s">
        <v>215</v>
      </c>
      <c r="E578" s="246">
        <v>28</v>
      </c>
      <c r="F578" s="245" t="s">
        <v>90</v>
      </c>
    </row>
    <row r="579" spans="1:6">
      <c r="A579" s="263" t="str">
        <f>Campos[[#This Row],[HOJA]]&amp;"."&amp;Campos[[#This Row],[FILA]]&amp;"."&amp;Campos[[#This Row],[COLUMNA]]</f>
        <v>HT1.20.29</v>
      </c>
      <c r="B579" s="247" t="s">
        <v>274</v>
      </c>
      <c r="C579" s="246">
        <v>20</v>
      </c>
      <c r="D579" s="248" t="s">
        <v>215</v>
      </c>
      <c r="E579" s="246">
        <v>29</v>
      </c>
      <c r="F579" s="245" t="s">
        <v>91</v>
      </c>
    </row>
    <row r="580" spans="1:6">
      <c r="A580" s="263" t="str">
        <f>Campos[[#This Row],[HOJA]]&amp;"."&amp;Campos[[#This Row],[FILA]]&amp;"."&amp;Campos[[#This Row],[COLUMNA]]</f>
        <v>HT1.21.27</v>
      </c>
      <c r="B580" s="247" t="s">
        <v>274</v>
      </c>
      <c r="C580" s="246">
        <v>21</v>
      </c>
      <c r="D580" s="248" t="s">
        <v>216</v>
      </c>
      <c r="E580" s="246">
        <v>27</v>
      </c>
      <c r="F580" s="245" t="s">
        <v>4</v>
      </c>
    </row>
    <row r="581" spans="1:6">
      <c r="A581" s="263" t="str">
        <f>Campos[[#This Row],[HOJA]]&amp;"."&amp;Campos[[#This Row],[FILA]]&amp;"."&amp;Campos[[#This Row],[COLUMNA]]</f>
        <v>HT1.21.28</v>
      </c>
      <c r="B581" s="247" t="s">
        <v>274</v>
      </c>
      <c r="C581" s="246">
        <v>21</v>
      </c>
      <c r="D581" s="248" t="s">
        <v>216</v>
      </c>
      <c r="E581" s="246">
        <v>28</v>
      </c>
      <c r="F581" s="245" t="s">
        <v>90</v>
      </c>
    </row>
    <row r="582" spans="1:6">
      <c r="A582" s="263" t="str">
        <f>Campos[[#This Row],[HOJA]]&amp;"."&amp;Campos[[#This Row],[FILA]]&amp;"."&amp;Campos[[#This Row],[COLUMNA]]</f>
        <v>HT1.21.29</v>
      </c>
      <c r="B582" s="247" t="s">
        <v>274</v>
      </c>
      <c r="C582" s="246">
        <v>21</v>
      </c>
      <c r="D582" s="248" t="s">
        <v>216</v>
      </c>
      <c r="E582" s="246">
        <v>29</v>
      </c>
      <c r="F582" s="245" t="s">
        <v>91</v>
      </c>
    </row>
    <row r="583" spans="1:6">
      <c r="A583" s="263" t="str">
        <f>Campos[[#This Row],[HOJA]]&amp;"."&amp;Campos[[#This Row],[FILA]]&amp;"."&amp;Campos[[#This Row],[COLUMNA]]</f>
        <v>HT1.22.27</v>
      </c>
      <c r="B583" s="247" t="s">
        <v>274</v>
      </c>
      <c r="C583" s="246">
        <v>22</v>
      </c>
      <c r="D583" s="248" t="s">
        <v>217</v>
      </c>
      <c r="E583" s="246">
        <v>27</v>
      </c>
      <c r="F583" s="245" t="s">
        <v>4</v>
      </c>
    </row>
    <row r="584" spans="1:6">
      <c r="A584" s="263" t="str">
        <f>Campos[[#This Row],[HOJA]]&amp;"."&amp;Campos[[#This Row],[FILA]]&amp;"."&amp;Campos[[#This Row],[COLUMNA]]</f>
        <v>HT1.22.28</v>
      </c>
      <c r="B584" s="247" t="s">
        <v>274</v>
      </c>
      <c r="C584" s="246">
        <v>22</v>
      </c>
      <c r="D584" s="248" t="s">
        <v>217</v>
      </c>
      <c r="E584" s="246">
        <v>28</v>
      </c>
      <c r="F584" s="245" t="s">
        <v>90</v>
      </c>
    </row>
    <row r="585" spans="1:6">
      <c r="A585" s="263" t="str">
        <f>Campos[[#This Row],[HOJA]]&amp;"."&amp;Campos[[#This Row],[FILA]]&amp;"."&amp;Campos[[#This Row],[COLUMNA]]</f>
        <v>HT1.22.29</v>
      </c>
      <c r="B585" s="247" t="s">
        <v>274</v>
      </c>
      <c r="C585" s="246">
        <v>22</v>
      </c>
      <c r="D585" s="248" t="s">
        <v>217</v>
      </c>
      <c r="E585" s="246">
        <v>29</v>
      </c>
      <c r="F585" s="245" t="s">
        <v>91</v>
      </c>
    </row>
    <row r="586" spans="1:6">
      <c r="A586" s="263" t="str">
        <f>Campos[[#This Row],[HOJA]]&amp;"."&amp;Campos[[#This Row],[FILA]]&amp;"."&amp;Campos[[#This Row],[COLUMNA]]</f>
        <v>HT1.23.27</v>
      </c>
      <c r="B586" s="247" t="s">
        <v>274</v>
      </c>
      <c r="C586" s="246">
        <v>23</v>
      </c>
      <c r="D586" s="248" t="s">
        <v>218</v>
      </c>
      <c r="E586" s="246">
        <v>27</v>
      </c>
      <c r="F586" s="245" t="s">
        <v>4</v>
      </c>
    </row>
    <row r="587" spans="1:6">
      <c r="A587" s="263" t="str">
        <f>Campos[[#This Row],[HOJA]]&amp;"."&amp;Campos[[#This Row],[FILA]]&amp;"."&amp;Campos[[#This Row],[COLUMNA]]</f>
        <v>HT1.23.28</v>
      </c>
      <c r="B587" s="247" t="s">
        <v>274</v>
      </c>
      <c r="C587" s="246">
        <v>23</v>
      </c>
      <c r="D587" s="248" t="s">
        <v>218</v>
      </c>
      <c r="E587" s="246">
        <v>28</v>
      </c>
      <c r="F587" s="245" t="s">
        <v>90</v>
      </c>
    </row>
    <row r="588" spans="1:6">
      <c r="A588" s="263" t="str">
        <f>Campos[[#This Row],[HOJA]]&amp;"."&amp;Campos[[#This Row],[FILA]]&amp;"."&amp;Campos[[#This Row],[COLUMNA]]</f>
        <v>HT1.23.29</v>
      </c>
      <c r="B588" s="247" t="s">
        <v>274</v>
      </c>
      <c r="C588" s="246">
        <v>23</v>
      </c>
      <c r="D588" s="248" t="s">
        <v>218</v>
      </c>
      <c r="E588" s="246">
        <v>29</v>
      </c>
      <c r="F588" s="245" t="s">
        <v>91</v>
      </c>
    </row>
    <row r="589" spans="1:6">
      <c r="A589" s="263" t="str">
        <f>Campos[[#This Row],[HOJA]]&amp;"."&amp;Campos[[#This Row],[FILA]]&amp;"."&amp;Campos[[#This Row],[COLUMNA]]</f>
        <v>HT1.24.27</v>
      </c>
      <c r="B589" s="247" t="s">
        <v>274</v>
      </c>
      <c r="C589" s="246">
        <v>24</v>
      </c>
      <c r="D589" s="248" t="s">
        <v>429</v>
      </c>
      <c r="E589" s="246">
        <v>27</v>
      </c>
      <c r="F589" s="245" t="s">
        <v>4</v>
      </c>
    </row>
    <row r="590" spans="1:6">
      <c r="A590" s="263" t="str">
        <f>Campos[[#This Row],[HOJA]]&amp;"."&amp;Campos[[#This Row],[FILA]]&amp;"."&amp;Campos[[#This Row],[COLUMNA]]</f>
        <v>HT1.24.28</v>
      </c>
      <c r="B590" s="247" t="s">
        <v>274</v>
      </c>
      <c r="C590" s="246">
        <v>24</v>
      </c>
      <c r="D590" s="248" t="s">
        <v>429</v>
      </c>
      <c r="E590" s="246">
        <v>28</v>
      </c>
      <c r="F590" s="245" t="s">
        <v>90</v>
      </c>
    </row>
    <row r="591" spans="1:6">
      <c r="A591" s="263" t="str">
        <f>Campos[[#This Row],[HOJA]]&amp;"."&amp;Campos[[#This Row],[FILA]]&amp;"."&amp;Campos[[#This Row],[COLUMNA]]</f>
        <v>HT1.24.29</v>
      </c>
      <c r="B591" s="247" t="s">
        <v>274</v>
      </c>
      <c r="C591" s="246">
        <v>24</v>
      </c>
      <c r="D591" s="248" t="s">
        <v>429</v>
      </c>
      <c r="E591" s="246">
        <v>29</v>
      </c>
      <c r="F591" s="245" t="s">
        <v>91</v>
      </c>
    </row>
    <row r="592" spans="1:6">
      <c r="A592" s="263" t="str">
        <f>Campos[[#This Row],[HOJA]]&amp;"."&amp;Campos[[#This Row],[FILA]]&amp;"."&amp;Campos[[#This Row],[COLUMNA]]</f>
        <v>HT1.25.27</v>
      </c>
      <c r="B592" s="247" t="s">
        <v>274</v>
      </c>
      <c r="C592" s="246">
        <v>25</v>
      </c>
      <c r="D592" s="248" t="s">
        <v>220</v>
      </c>
      <c r="E592" s="246">
        <v>27</v>
      </c>
      <c r="F592" s="245" t="s">
        <v>4</v>
      </c>
    </row>
    <row r="593" spans="1:6">
      <c r="A593" s="263" t="str">
        <f>Campos[[#This Row],[HOJA]]&amp;"."&amp;Campos[[#This Row],[FILA]]&amp;"."&amp;Campos[[#This Row],[COLUMNA]]</f>
        <v>HT1.25.28</v>
      </c>
      <c r="B593" s="247" t="s">
        <v>274</v>
      </c>
      <c r="C593" s="246">
        <v>25</v>
      </c>
      <c r="D593" s="248" t="s">
        <v>220</v>
      </c>
      <c r="E593" s="246">
        <v>28</v>
      </c>
      <c r="F593" s="245" t="s">
        <v>90</v>
      </c>
    </row>
    <row r="594" spans="1:6">
      <c r="A594" s="263" t="str">
        <f>Campos[[#This Row],[HOJA]]&amp;"."&amp;Campos[[#This Row],[FILA]]&amp;"."&amp;Campos[[#This Row],[COLUMNA]]</f>
        <v>HT1.25.29</v>
      </c>
      <c r="B594" s="247" t="s">
        <v>274</v>
      </c>
      <c r="C594" s="246">
        <v>25</v>
      </c>
      <c r="D594" s="248" t="s">
        <v>220</v>
      </c>
      <c r="E594" s="246">
        <v>29</v>
      </c>
      <c r="F594" s="245" t="s">
        <v>91</v>
      </c>
    </row>
    <row r="595" spans="1:6">
      <c r="A595" s="263" t="str">
        <f>Campos[[#This Row],[HOJA]]&amp;"."&amp;Campos[[#This Row],[FILA]]&amp;"."&amp;Campos[[#This Row],[COLUMNA]]</f>
        <v>HT1.27.27</v>
      </c>
      <c r="B595" s="247" t="s">
        <v>274</v>
      </c>
      <c r="C595" s="246">
        <v>27</v>
      </c>
      <c r="D595" s="248" t="s">
        <v>221</v>
      </c>
      <c r="E595" s="246">
        <v>27</v>
      </c>
      <c r="F595" s="245" t="s">
        <v>4</v>
      </c>
    </row>
    <row r="596" spans="1:6">
      <c r="A596" s="263" t="str">
        <f>Campos[[#This Row],[HOJA]]&amp;"."&amp;Campos[[#This Row],[FILA]]&amp;"."&amp;Campos[[#This Row],[COLUMNA]]</f>
        <v>HT1.27.28</v>
      </c>
      <c r="B596" s="247" t="s">
        <v>274</v>
      </c>
      <c r="C596" s="246">
        <v>27</v>
      </c>
      <c r="D596" s="248" t="s">
        <v>221</v>
      </c>
      <c r="E596" s="246">
        <v>28</v>
      </c>
      <c r="F596" s="245" t="s">
        <v>90</v>
      </c>
    </row>
    <row r="597" spans="1:6">
      <c r="A597" s="263" t="str">
        <f>Campos[[#This Row],[HOJA]]&amp;"."&amp;Campos[[#This Row],[FILA]]&amp;"."&amp;Campos[[#This Row],[COLUMNA]]</f>
        <v>HT1.27.29</v>
      </c>
      <c r="B597" s="247" t="s">
        <v>274</v>
      </c>
      <c r="C597" s="246">
        <v>27</v>
      </c>
      <c r="D597" s="248" t="s">
        <v>221</v>
      </c>
      <c r="E597" s="246">
        <v>29</v>
      </c>
      <c r="F597" s="245" t="s">
        <v>91</v>
      </c>
    </row>
    <row r="598" spans="1:6">
      <c r="A598" s="263" t="str">
        <f>Campos[[#This Row],[HOJA]]&amp;"."&amp;Campos[[#This Row],[FILA]]&amp;"."&amp;Campos[[#This Row],[COLUMNA]]</f>
        <v>HT1.28.27</v>
      </c>
      <c r="B598" s="247" t="s">
        <v>274</v>
      </c>
      <c r="C598" s="246">
        <v>28</v>
      </c>
      <c r="D598" s="248" t="s">
        <v>222</v>
      </c>
      <c r="E598" s="246">
        <v>27</v>
      </c>
      <c r="F598" s="245" t="s">
        <v>4</v>
      </c>
    </row>
    <row r="599" spans="1:6">
      <c r="A599" s="263" t="str">
        <f>Campos[[#This Row],[HOJA]]&amp;"."&amp;Campos[[#This Row],[FILA]]&amp;"."&amp;Campos[[#This Row],[COLUMNA]]</f>
        <v>HT1.28.28</v>
      </c>
      <c r="B599" s="247" t="s">
        <v>274</v>
      </c>
      <c r="C599" s="246">
        <v>28</v>
      </c>
      <c r="D599" s="248" t="s">
        <v>222</v>
      </c>
      <c r="E599" s="246">
        <v>28</v>
      </c>
      <c r="F599" s="245" t="s">
        <v>90</v>
      </c>
    </row>
    <row r="600" spans="1:6">
      <c r="A600" s="263" t="str">
        <f>Campos[[#This Row],[HOJA]]&amp;"."&amp;Campos[[#This Row],[FILA]]&amp;"."&amp;Campos[[#This Row],[COLUMNA]]</f>
        <v>HT1.28.29</v>
      </c>
      <c r="B600" s="247" t="s">
        <v>274</v>
      </c>
      <c r="C600" s="246">
        <v>28</v>
      </c>
      <c r="D600" s="248" t="s">
        <v>222</v>
      </c>
      <c r="E600" s="246">
        <v>29</v>
      </c>
      <c r="F600" s="245" t="s">
        <v>91</v>
      </c>
    </row>
    <row r="601" spans="1:6">
      <c r="A601" s="263" t="str">
        <f>Campos[[#This Row],[HOJA]]&amp;"."&amp;Campos[[#This Row],[FILA]]&amp;"."&amp;Campos[[#This Row],[COLUMNA]]</f>
        <v>HT1.29.27</v>
      </c>
      <c r="B601" s="247" t="s">
        <v>274</v>
      </c>
      <c r="C601" s="246">
        <v>29</v>
      </c>
      <c r="D601" s="248" t="s">
        <v>223</v>
      </c>
      <c r="E601" s="246">
        <v>27</v>
      </c>
      <c r="F601" s="245" t="s">
        <v>4</v>
      </c>
    </row>
    <row r="602" spans="1:6">
      <c r="A602" s="263" t="str">
        <f>Campos[[#This Row],[HOJA]]&amp;"."&amp;Campos[[#This Row],[FILA]]&amp;"."&amp;Campos[[#This Row],[COLUMNA]]</f>
        <v>HT1.29.28</v>
      </c>
      <c r="B602" s="247" t="s">
        <v>274</v>
      </c>
      <c r="C602" s="246">
        <v>29</v>
      </c>
      <c r="D602" s="248" t="s">
        <v>223</v>
      </c>
      <c r="E602" s="246">
        <v>28</v>
      </c>
      <c r="F602" s="245" t="s">
        <v>90</v>
      </c>
    </row>
    <row r="603" spans="1:6">
      <c r="A603" s="263" t="str">
        <f>Campos[[#This Row],[HOJA]]&amp;"."&amp;Campos[[#This Row],[FILA]]&amp;"."&amp;Campos[[#This Row],[COLUMNA]]</f>
        <v>HT1.29.29</v>
      </c>
      <c r="B603" s="247" t="s">
        <v>274</v>
      </c>
      <c r="C603" s="246">
        <v>29</v>
      </c>
      <c r="D603" s="248" t="s">
        <v>223</v>
      </c>
      <c r="E603" s="246">
        <v>29</v>
      </c>
      <c r="F603" s="245" t="s">
        <v>91</v>
      </c>
    </row>
    <row r="604" spans="1:6">
      <c r="A604" s="263" t="str">
        <f>Campos[[#This Row],[HOJA]]&amp;"."&amp;Campos[[#This Row],[FILA]]&amp;"."&amp;Campos[[#This Row],[COLUMNA]]</f>
        <v>HT1.30.27</v>
      </c>
      <c r="B604" s="247" t="s">
        <v>274</v>
      </c>
      <c r="C604" s="246">
        <v>30</v>
      </c>
      <c r="D604" s="248" t="s">
        <v>224</v>
      </c>
      <c r="E604" s="246">
        <v>27</v>
      </c>
      <c r="F604" s="245" t="s">
        <v>4</v>
      </c>
    </row>
    <row r="605" spans="1:6">
      <c r="A605" s="263" t="str">
        <f>Campos[[#This Row],[HOJA]]&amp;"."&amp;Campos[[#This Row],[FILA]]&amp;"."&amp;Campos[[#This Row],[COLUMNA]]</f>
        <v>HT1.30.28</v>
      </c>
      <c r="B605" s="247" t="s">
        <v>274</v>
      </c>
      <c r="C605" s="246">
        <v>30</v>
      </c>
      <c r="D605" s="248" t="s">
        <v>224</v>
      </c>
      <c r="E605" s="246">
        <v>28</v>
      </c>
      <c r="F605" s="245" t="s">
        <v>90</v>
      </c>
    </row>
    <row r="606" spans="1:6">
      <c r="A606" s="263" t="str">
        <f>Campos[[#This Row],[HOJA]]&amp;"."&amp;Campos[[#This Row],[FILA]]&amp;"."&amp;Campos[[#This Row],[COLUMNA]]</f>
        <v>HT1.30.29</v>
      </c>
      <c r="B606" s="247" t="s">
        <v>274</v>
      </c>
      <c r="C606" s="246">
        <v>30</v>
      </c>
      <c r="D606" s="248" t="s">
        <v>224</v>
      </c>
      <c r="E606" s="246">
        <v>29</v>
      </c>
      <c r="F606" s="245" t="s">
        <v>91</v>
      </c>
    </row>
    <row r="607" spans="1:6">
      <c r="A607" s="263" t="str">
        <f>Campos[[#This Row],[HOJA]]&amp;"."&amp;Campos[[#This Row],[FILA]]&amp;"."&amp;Campos[[#This Row],[COLUMNA]]</f>
        <v>HT1.31.27</v>
      </c>
      <c r="B607" s="247" t="s">
        <v>274</v>
      </c>
      <c r="C607" s="246">
        <v>31</v>
      </c>
      <c r="D607" s="248" t="s">
        <v>225</v>
      </c>
      <c r="E607" s="246">
        <v>27</v>
      </c>
      <c r="F607" s="245" t="s">
        <v>4</v>
      </c>
    </row>
    <row r="608" spans="1:6">
      <c r="A608" s="263" t="str">
        <f>Campos[[#This Row],[HOJA]]&amp;"."&amp;Campos[[#This Row],[FILA]]&amp;"."&amp;Campos[[#This Row],[COLUMNA]]</f>
        <v>HT1.31.28</v>
      </c>
      <c r="B608" s="247" t="s">
        <v>274</v>
      </c>
      <c r="C608" s="246">
        <v>31</v>
      </c>
      <c r="D608" s="248" t="s">
        <v>225</v>
      </c>
      <c r="E608" s="246">
        <v>28</v>
      </c>
      <c r="F608" s="245" t="s">
        <v>90</v>
      </c>
    </row>
    <row r="609" spans="1:6">
      <c r="A609" s="263" t="str">
        <f>Campos[[#This Row],[HOJA]]&amp;"."&amp;Campos[[#This Row],[FILA]]&amp;"."&amp;Campos[[#This Row],[COLUMNA]]</f>
        <v>HT1.31.29</v>
      </c>
      <c r="B609" s="247" t="s">
        <v>274</v>
      </c>
      <c r="C609" s="246">
        <v>31</v>
      </c>
      <c r="D609" s="248" t="s">
        <v>225</v>
      </c>
      <c r="E609" s="246">
        <v>29</v>
      </c>
      <c r="F609" s="245" t="s">
        <v>91</v>
      </c>
    </row>
    <row r="610" spans="1:6">
      <c r="A610" s="263" t="str">
        <f>Campos[[#This Row],[HOJA]]&amp;"."&amp;Campos[[#This Row],[FILA]]&amp;"."&amp;Campos[[#This Row],[COLUMNA]]</f>
        <v>HT1.32.27</v>
      </c>
      <c r="B610" s="247" t="s">
        <v>274</v>
      </c>
      <c r="C610" s="246">
        <v>32</v>
      </c>
      <c r="D610" s="248" t="s">
        <v>226</v>
      </c>
      <c r="E610" s="246">
        <v>27</v>
      </c>
      <c r="F610" s="245" t="s">
        <v>4</v>
      </c>
    </row>
    <row r="611" spans="1:6">
      <c r="A611" s="263" t="str">
        <f>Campos[[#This Row],[HOJA]]&amp;"."&amp;Campos[[#This Row],[FILA]]&amp;"."&amp;Campos[[#This Row],[COLUMNA]]</f>
        <v>HT1.32.28</v>
      </c>
      <c r="B611" s="247" t="s">
        <v>274</v>
      </c>
      <c r="C611" s="246">
        <v>32</v>
      </c>
      <c r="D611" s="248" t="s">
        <v>226</v>
      </c>
      <c r="E611" s="246">
        <v>28</v>
      </c>
      <c r="F611" s="245" t="s">
        <v>90</v>
      </c>
    </row>
    <row r="612" spans="1:6">
      <c r="A612" s="263" t="str">
        <f>Campos[[#This Row],[HOJA]]&amp;"."&amp;Campos[[#This Row],[FILA]]&amp;"."&amp;Campos[[#This Row],[COLUMNA]]</f>
        <v>HT1.32.29</v>
      </c>
      <c r="B612" s="247" t="s">
        <v>274</v>
      </c>
      <c r="C612" s="246">
        <v>32</v>
      </c>
      <c r="D612" s="248" t="s">
        <v>226</v>
      </c>
      <c r="E612" s="246">
        <v>29</v>
      </c>
      <c r="F612" s="245" t="s">
        <v>91</v>
      </c>
    </row>
    <row r="613" spans="1:6">
      <c r="A613" s="263" t="str">
        <f>Campos[[#This Row],[HOJA]]&amp;"."&amp;Campos[[#This Row],[FILA]]&amp;"."&amp;Campos[[#This Row],[COLUMNA]]</f>
        <v>HT1.33.27</v>
      </c>
      <c r="B613" s="247" t="s">
        <v>274</v>
      </c>
      <c r="C613" s="246">
        <v>33</v>
      </c>
      <c r="D613" s="248" t="s">
        <v>227</v>
      </c>
      <c r="E613" s="246">
        <v>27</v>
      </c>
      <c r="F613" s="245" t="s">
        <v>4</v>
      </c>
    </row>
    <row r="614" spans="1:6">
      <c r="A614" s="263" t="str">
        <f>Campos[[#This Row],[HOJA]]&amp;"."&amp;Campos[[#This Row],[FILA]]&amp;"."&amp;Campos[[#This Row],[COLUMNA]]</f>
        <v>HT1.33.28</v>
      </c>
      <c r="B614" s="247" t="s">
        <v>274</v>
      </c>
      <c r="C614" s="246">
        <v>33</v>
      </c>
      <c r="D614" s="248" t="s">
        <v>227</v>
      </c>
      <c r="E614" s="246">
        <v>28</v>
      </c>
      <c r="F614" s="245" t="s">
        <v>90</v>
      </c>
    </row>
    <row r="615" spans="1:6">
      <c r="A615" s="263" t="str">
        <f>Campos[[#This Row],[HOJA]]&amp;"."&amp;Campos[[#This Row],[FILA]]&amp;"."&amp;Campos[[#This Row],[COLUMNA]]</f>
        <v>HT1.33.29</v>
      </c>
      <c r="B615" s="247" t="s">
        <v>274</v>
      </c>
      <c r="C615" s="246">
        <v>33</v>
      </c>
      <c r="D615" s="248" t="s">
        <v>227</v>
      </c>
      <c r="E615" s="246">
        <v>29</v>
      </c>
      <c r="F615" s="245" t="s">
        <v>91</v>
      </c>
    </row>
    <row r="616" spans="1:6">
      <c r="A616" s="263" t="str">
        <f>Campos[[#This Row],[HOJA]]&amp;"."&amp;Campos[[#This Row],[FILA]]&amp;"."&amp;Campos[[#This Row],[COLUMNA]]</f>
        <v>HT1.35.27</v>
      </c>
      <c r="B616" s="247" t="s">
        <v>274</v>
      </c>
      <c r="C616" s="246">
        <v>35</v>
      </c>
      <c r="D616" s="248" t="s">
        <v>228</v>
      </c>
      <c r="E616" s="246">
        <v>27</v>
      </c>
      <c r="F616" s="245" t="s">
        <v>4</v>
      </c>
    </row>
    <row r="617" spans="1:6">
      <c r="A617" s="263" t="str">
        <f>Campos[[#This Row],[HOJA]]&amp;"."&amp;Campos[[#This Row],[FILA]]&amp;"."&amp;Campos[[#This Row],[COLUMNA]]</f>
        <v>HT1.35.28</v>
      </c>
      <c r="B617" s="247" t="s">
        <v>274</v>
      </c>
      <c r="C617" s="246">
        <v>35</v>
      </c>
      <c r="D617" s="248" t="s">
        <v>228</v>
      </c>
      <c r="E617" s="246">
        <v>28</v>
      </c>
      <c r="F617" s="245" t="s">
        <v>90</v>
      </c>
    </row>
    <row r="618" spans="1:6">
      <c r="A618" s="263" t="str">
        <f>Campos[[#This Row],[HOJA]]&amp;"."&amp;Campos[[#This Row],[FILA]]&amp;"."&amp;Campos[[#This Row],[COLUMNA]]</f>
        <v>HT1.35.29</v>
      </c>
      <c r="B618" s="247" t="s">
        <v>274</v>
      </c>
      <c r="C618" s="246">
        <v>35</v>
      </c>
      <c r="D618" s="248" t="s">
        <v>228</v>
      </c>
      <c r="E618" s="246">
        <v>29</v>
      </c>
      <c r="F618" s="245" t="s">
        <v>91</v>
      </c>
    </row>
    <row r="619" spans="1:6">
      <c r="A619" s="263" t="str">
        <f>Campos[[#This Row],[HOJA]]&amp;"."&amp;Campos[[#This Row],[FILA]]&amp;"."&amp;Campos[[#This Row],[COLUMNA]]</f>
        <v>HT1.36.27</v>
      </c>
      <c r="B619" s="247" t="s">
        <v>274</v>
      </c>
      <c r="C619" s="246">
        <v>36</v>
      </c>
      <c r="D619" s="248" t="s">
        <v>229</v>
      </c>
      <c r="E619" s="246">
        <v>27</v>
      </c>
      <c r="F619" s="245" t="s">
        <v>4</v>
      </c>
    </row>
    <row r="620" spans="1:6">
      <c r="A620" s="263" t="str">
        <f>Campos[[#This Row],[HOJA]]&amp;"."&amp;Campos[[#This Row],[FILA]]&amp;"."&amp;Campos[[#This Row],[COLUMNA]]</f>
        <v>HT1.36.28</v>
      </c>
      <c r="B620" s="247" t="s">
        <v>274</v>
      </c>
      <c r="C620" s="246">
        <v>36</v>
      </c>
      <c r="D620" s="248" t="s">
        <v>229</v>
      </c>
      <c r="E620" s="246">
        <v>28</v>
      </c>
      <c r="F620" s="245" t="s">
        <v>90</v>
      </c>
    </row>
    <row r="621" spans="1:6">
      <c r="A621" s="263" t="str">
        <f>Campos[[#This Row],[HOJA]]&amp;"."&amp;Campos[[#This Row],[FILA]]&amp;"."&amp;Campos[[#This Row],[COLUMNA]]</f>
        <v>HT1.36.29</v>
      </c>
      <c r="B621" s="247" t="s">
        <v>274</v>
      </c>
      <c r="C621" s="246">
        <v>36</v>
      </c>
      <c r="D621" s="248" t="s">
        <v>229</v>
      </c>
      <c r="E621" s="246">
        <v>29</v>
      </c>
      <c r="F621" s="245" t="s">
        <v>91</v>
      </c>
    </row>
    <row r="622" spans="1:6">
      <c r="A622" s="263" t="str">
        <f>Campos[[#This Row],[HOJA]]&amp;"."&amp;Campos[[#This Row],[FILA]]&amp;"."&amp;Campos[[#This Row],[COLUMNA]]</f>
        <v>HT1.37.27</v>
      </c>
      <c r="B622" s="247" t="s">
        <v>274</v>
      </c>
      <c r="C622" s="246">
        <v>37</v>
      </c>
      <c r="D622" s="248" t="s">
        <v>171</v>
      </c>
      <c r="E622" s="246">
        <v>27</v>
      </c>
      <c r="F622" s="245" t="s">
        <v>4</v>
      </c>
    </row>
    <row r="623" spans="1:6">
      <c r="A623" s="263" t="str">
        <f>Campos[[#This Row],[HOJA]]&amp;"."&amp;Campos[[#This Row],[FILA]]&amp;"."&amp;Campos[[#This Row],[COLUMNA]]</f>
        <v>HT1.37.28</v>
      </c>
      <c r="B623" s="247" t="s">
        <v>274</v>
      </c>
      <c r="C623" s="246">
        <v>37</v>
      </c>
      <c r="D623" s="248" t="s">
        <v>171</v>
      </c>
      <c r="E623" s="246">
        <v>28</v>
      </c>
      <c r="F623" s="245" t="s">
        <v>90</v>
      </c>
    </row>
    <row r="624" spans="1:6">
      <c r="A624" s="263" t="str">
        <f>Campos[[#This Row],[HOJA]]&amp;"."&amp;Campos[[#This Row],[FILA]]&amp;"."&amp;Campos[[#This Row],[COLUMNA]]</f>
        <v>HT1.37.29</v>
      </c>
      <c r="B624" s="247" t="s">
        <v>274</v>
      </c>
      <c r="C624" s="246">
        <v>37</v>
      </c>
      <c r="D624" s="248" t="s">
        <v>171</v>
      </c>
      <c r="E624" s="246">
        <v>29</v>
      </c>
      <c r="F624" s="245" t="s">
        <v>91</v>
      </c>
    </row>
    <row r="625" spans="1:6">
      <c r="A625" s="263" t="str">
        <f>Campos[[#This Row],[HOJA]]&amp;"."&amp;Campos[[#This Row],[FILA]]&amp;"."&amp;Campos[[#This Row],[COLUMNA]]</f>
        <v>HT1.44.2</v>
      </c>
      <c r="B625" s="247" t="s">
        <v>274</v>
      </c>
      <c r="C625" s="246">
        <v>44</v>
      </c>
      <c r="D625" s="245" t="s">
        <v>361</v>
      </c>
      <c r="E625" s="246">
        <v>2</v>
      </c>
      <c r="F625" s="245" t="s">
        <v>361</v>
      </c>
    </row>
    <row r="626" spans="1:6">
      <c r="A626" s="263" t="str">
        <f>Campos[[#This Row],[HOJA]]&amp;"."&amp;Campos[[#This Row],[FILA]]&amp;"."&amp;Campos[[#This Row],[COLUMNA]]</f>
        <v>HT2.5.3</v>
      </c>
      <c r="B626" s="247" t="s">
        <v>360</v>
      </c>
      <c r="C626" s="246">
        <v>5</v>
      </c>
      <c r="D626" s="248" t="s">
        <v>190</v>
      </c>
      <c r="E626" s="246">
        <v>3</v>
      </c>
      <c r="F626" s="245" t="s">
        <v>275</v>
      </c>
    </row>
    <row r="627" spans="1:6">
      <c r="A627" s="263" t="str">
        <f>Campos[[#This Row],[HOJA]]&amp;"."&amp;Campos[[#This Row],[FILA]]&amp;"."&amp;Campos[[#This Row],[COLUMNA]]</f>
        <v>HT2.5.4</v>
      </c>
      <c r="B627" s="247" t="s">
        <v>360</v>
      </c>
      <c r="C627" s="246">
        <v>5</v>
      </c>
      <c r="D627" s="248" t="s">
        <v>190</v>
      </c>
      <c r="E627" s="246">
        <v>4</v>
      </c>
      <c r="F627" s="245" t="s">
        <v>276</v>
      </c>
    </row>
    <row r="628" spans="1:6">
      <c r="A628" s="263" t="str">
        <f>Campos[[#This Row],[HOJA]]&amp;"."&amp;Campos[[#This Row],[FILA]]&amp;"."&amp;Campos[[#This Row],[COLUMNA]]</f>
        <v>HT2.5.5</v>
      </c>
      <c r="B628" s="247" t="s">
        <v>360</v>
      </c>
      <c r="C628" s="246">
        <v>5</v>
      </c>
      <c r="D628" s="248" t="s">
        <v>190</v>
      </c>
      <c r="E628" s="246">
        <v>5</v>
      </c>
      <c r="F628" s="245" t="s">
        <v>277</v>
      </c>
    </row>
    <row r="629" spans="1:6">
      <c r="A629" s="263" t="str">
        <f>Campos[[#This Row],[HOJA]]&amp;"."&amp;Campos[[#This Row],[FILA]]&amp;"."&amp;Campos[[#This Row],[COLUMNA]]</f>
        <v>HT2.5.6</v>
      </c>
      <c r="B629" s="247" t="s">
        <v>360</v>
      </c>
      <c r="C629" s="246">
        <v>5</v>
      </c>
      <c r="D629" s="248" t="s">
        <v>190</v>
      </c>
      <c r="E629" s="246">
        <v>6</v>
      </c>
      <c r="F629" s="245" t="s">
        <v>278</v>
      </c>
    </row>
    <row r="630" spans="1:6">
      <c r="A630" s="263" t="str">
        <f>Campos[[#This Row],[HOJA]]&amp;"."&amp;Campos[[#This Row],[FILA]]&amp;"."&amp;Campos[[#This Row],[COLUMNA]]</f>
        <v>HT2.5.7</v>
      </c>
      <c r="B630" s="247" t="s">
        <v>360</v>
      </c>
      <c r="C630" s="246">
        <v>5</v>
      </c>
      <c r="D630" s="248" t="s">
        <v>190</v>
      </c>
      <c r="E630" s="246">
        <v>7</v>
      </c>
      <c r="F630" s="245" t="s">
        <v>279</v>
      </c>
    </row>
    <row r="631" spans="1:6">
      <c r="A631" s="263" t="str">
        <f>Campos[[#This Row],[HOJA]]&amp;"."&amp;Campos[[#This Row],[FILA]]&amp;"."&amp;Campos[[#This Row],[COLUMNA]]</f>
        <v>HT2.5.8</v>
      </c>
      <c r="B631" s="247" t="s">
        <v>360</v>
      </c>
      <c r="C631" s="246">
        <v>5</v>
      </c>
      <c r="D631" s="248" t="s">
        <v>190</v>
      </c>
      <c r="E631" s="246">
        <v>8</v>
      </c>
      <c r="F631" s="245" t="s">
        <v>431</v>
      </c>
    </row>
    <row r="632" spans="1:6">
      <c r="A632" s="263" t="str">
        <f>Campos[[#This Row],[HOJA]]&amp;"."&amp;Campos[[#This Row],[FILA]]&amp;"."&amp;Campos[[#This Row],[COLUMNA]]</f>
        <v>HT2.5.9</v>
      </c>
      <c r="B632" s="247" t="s">
        <v>360</v>
      </c>
      <c r="C632" s="246">
        <v>5</v>
      </c>
      <c r="D632" s="248" t="s">
        <v>190</v>
      </c>
      <c r="E632" s="246">
        <v>9</v>
      </c>
      <c r="F632" s="245" t="s">
        <v>280</v>
      </c>
    </row>
    <row r="633" spans="1:6">
      <c r="A633" s="263" t="str">
        <f>Campos[[#This Row],[HOJA]]&amp;"."&amp;Campos[[#This Row],[FILA]]&amp;"."&amp;Campos[[#This Row],[COLUMNA]]</f>
        <v>HT2.5.10</v>
      </c>
      <c r="B633" s="247" t="s">
        <v>360</v>
      </c>
      <c r="C633" s="246">
        <v>5</v>
      </c>
      <c r="D633" s="248" t="s">
        <v>190</v>
      </c>
      <c r="E633" s="246">
        <v>10</v>
      </c>
      <c r="F633" s="245" t="s">
        <v>69</v>
      </c>
    </row>
    <row r="634" spans="1:6">
      <c r="A634" s="263" t="str">
        <f>Campos[[#This Row],[HOJA]]&amp;"."&amp;Campos[[#This Row],[FILA]]&amp;"."&amp;Campos[[#This Row],[COLUMNA]]</f>
        <v>HT2.5.11</v>
      </c>
      <c r="B634" s="247" t="s">
        <v>360</v>
      </c>
      <c r="C634" s="246">
        <v>5</v>
      </c>
      <c r="D634" s="248" t="s">
        <v>190</v>
      </c>
      <c r="E634" s="246">
        <v>11</v>
      </c>
      <c r="F634" s="245" t="s">
        <v>432</v>
      </c>
    </row>
    <row r="635" spans="1:6">
      <c r="A635" s="263" t="str">
        <f>Campos[[#This Row],[HOJA]]&amp;"."&amp;Campos[[#This Row],[FILA]]&amp;"."&amp;Campos[[#This Row],[COLUMNA]]</f>
        <v>HT2.5.12</v>
      </c>
      <c r="B635" s="247" t="s">
        <v>360</v>
      </c>
      <c r="C635" s="246">
        <v>5</v>
      </c>
      <c r="D635" s="248" t="s">
        <v>190</v>
      </c>
      <c r="E635" s="246">
        <v>12</v>
      </c>
      <c r="F635" s="245" t="s">
        <v>282</v>
      </c>
    </row>
    <row r="636" spans="1:6">
      <c r="A636" s="263" t="str">
        <f>Campos[[#This Row],[HOJA]]&amp;"."&amp;Campos[[#This Row],[FILA]]&amp;"."&amp;Campos[[#This Row],[COLUMNA]]</f>
        <v>HT2.5.13</v>
      </c>
      <c r="B636" s="247" t="s">
        <v>360</v>
      </c>
      <c r="C636" s="246">
        <v>5</v>
      </c>
      <c r="D636" s="248" t="s">
        <v>190</v>
      </c>
      <c r="E636" s="246">
        <v>13</v>
      </c>
      <c r="F636" s="245" t="s">
        <v>283</v>
      </c>
    </row>
    <row r="637" spans="1:6">
      <c r="A637" s="263" t="str">
        <f>Campos[[#This Row],[HOJA]]&amp;"."&amp;Campos[[#This Row],[FILA]]&amp;"."&amp;Campos[[#This Row],[COLUMNA]]</f>
        <v>HT2.5.14</v>
      </c>
      <c r="B637" s="247" t="s">
        <v>360</v>
      </c>
      <c r="C637" s="246">
        <v>5</v>
      </c>
      <c r="D637" s="248" t="s">
        <v>190</v>
      </c>
      <c r="E637" s="246">
        <v>14</v>
      </c>
      <c r="F637" s="245" t="s">
        <v>284</v>
      </c>
    </row>
    <row r="638" spans="1:6">
      <c r="A638" s="263" t="str">
        <f>Campos[[#This Row],[HOJA]]&amp;"."&amp;Campos[[#This Row],[FILA]]&amp;"."&amp;Campos[[#This Row],[COLUMNA]]</f>
        <v>HT2.5.15</v>
      </c>
      <c r="B638" s="247" t="s">
        <v>360</v>
      </c>
      <c r="C638" s="246">
        <v>5</v>
      </c>
      <c r="D638" s="248" t="s">
        <v>190</v>
      </c>
      <c r="E638" s="246">
        <v>15</v>
      </c>
      <c r="F638" s="245" t="s">
        <v>285</v>
      </c>
    </row>
    <row r="639" spans="1:6">
      <c r="A639" s="263" t="str">
        <f>Campos[[#This Row],[HOJA]]&amp;"."&amp;Campos[[#This Row],[FILA]]&amp;"."&amp;Campos[[#This Row],[COLUMNA]]</f>
        <v>HT2.5.16</v>
      </c>
      <c r="B639" s="247" t="s">
        <v>360</v>
      </c>
      <c r="C639" s="246">
        <v>5</v>
      </c>
      <c r="D639" s="248" t="s">
        <v>190</v>
      </c>
      <c r="E639" s="246">
        <v>16</v>
      </c>
      <c r="F639" s="245" t="s">
        <v>72</v>
      </c>
    </row>
    <row r="640" spans="1:6">
      <c r="A640" s="263" t="str">
        <f>Campos[[#This Row],[HOJA]]&amp;"."&amp;Campos[[#This Row],[FILA]]&amp;"."&amp;Campos[[#This Row],[COLUMNA]]</f>
        <v>HT2.5.17</v>
      </c>
      <c r="B640" s="247" t="s">
        <v>360</v>
      </c>
      <c r="C640" s="246">
        <v>5</v>
      </c>
      <c r="D640" s="248" t="s">
        <v>190</v>
      </c>
      <c r="E640" s="246">
        <v>17</v>
      </c>
      <c r="F640" s="245" t="s">
        <v>358</v>
      </c>
    </row>
    <row r="641" spans="1:6">
      <c r="A641" s="263" t="str">
        <f>Campos[[#This Row],[HOJA]]&amp;"."&amp;Campos[[#This Row],[FILA]]&amp;"."&amp;Campos[[#This Row],[COLUMNA]]</f>
        <v>HT2.5.18</v>
      </c>
      <c r="B641" s="247" t="s">
        <v>360</v>
      </c>
      <c r="C641" s="246">
        <v>5</v>
      </c>
      <c r="D641" s="248" t="s">
        <v>190</v>
      </c>
      <c r="E641" s="246">
        <v>18</v>
      </c>
      <c r="F641" s="245" t="s">
        <v>359</v>
      </c>
    </row>
    <row r="642" spans="1:6">
      <c r="A642" s="263" t="str">
        <f>Campos[[#This Row],[HOJA]]&amp;"."&amp;Campos[[#This Row],[FILA]]&amp;"."&amp;Campos[[#This Row],[COLUMNA]]</f>
        <v>HT2.5.19</v>
      </c>
      <c r="B642" s="247" t="s">
        <v>360</v>
      </c>
      <c r="C642" s="246">
        <v>5</v>
      </c>
      <c r="D642" s="248" t="s">
        <v>190</v>
      </c>
      <c r="E642" s="246">
        <v>19</v>
      </c>
      <c r="F642" s="245" t="s">
        <v>286</v>
      </c>
    </row>
    <row r="643" spans="1:6">
      <c r="A643" s="263" t="str">
        <f>Campos[[#This Row],[HOJA]]&amp;"."&amp;Campos[[#This Row],[FILA]]&amp;"."&amp;Campos[[#This Row],[COLUMNA]]</f>
        <v>HT2.5.20</v>
      </c>
      <c r="B643" s="247" t="s">
        <v>360</v>
      </c>
      <c r="C643" s="246">
        <v>5</v>
      </c>
      <c r="D643" s="248" t="s">
        <v>190</v>
      </c>
      <c r="E643" s="246">
        <v>20</v>
      </c>
      <c r="F643" s="245" t="s">
        <v>287</v>
      </c>
    </row>
    <row r="644" spans="1:6">
      <c r="A644" s="263" t="str">
        <f>Campos[[#This Row],[HOJA]]&amp;"."&amp;Campos[[#This Row],[FILA]]&amp;"."&amp;Campos[[#This Row],[COLUMNA]]</f>
        <v>HT2.5.21</v>
      </c>
      <c r="B644" s="247" t="s">
        <v>360</v>
      </c>
      <c r="C644" s="246">
        <v>5</v>
      </c>
      <c r="D644" s="248" t="s">
        <v>190</v>
      </c>
      <c r="E644" s="246">
        <v>21</v>
      </c>
      <c r="F644" s="245" t="s">
        <v>61</v>
      </c>
    </row>
    <row r="645" spans="1:6">
      <c r="A645" s="263" t="str">
        <f>Campos[[#This Row],[HOJA]]&amp;"."&amp;Campos[[#This Row],[FILA]]&amp;"."&amp;Campos[[#This Row],[COLUMNA]]</f>
        <v>HT2.5.22</v>
      </c>
      <c r="B645" s="247" t="s">
        <v>360</v>
      </c>
      <c r="C645" s="246">
        <v>5</v>
      </c>
      <c r="D645" s="248" t="s">
        <v>190</v>
      </c>
      <c r="E645" s="246">
        <v>22</v>
      </c>
      <c r="F645" s="245" t="s">
        <v>16</v>
      </c>
    </row>
    <row r="646" spans="1:6">
      <c r="A646" s="263" t="str">
        <f>Campos[[#This Row],[HOJA]]&amp;"."&amp;Campos[[#This Row],[FILA]]&amp;"."&amp;Campos[[#This Row],[COLUMNA]]</f>
        <v>HT2.5.23</v>
      </c>
      <c r="B646" s="247" t="s">
        <v>360</v>
      </c>
      <c r="C646" s="246">
        <v>5</v>
      </c>
      <c r="D646" s="248" t="s">
        <v>190</v>
      </c>
      <c r="E646" s="246">
        <v>23</v>
      </c>
      <c r="F646" s="245" t="s">
        <v>3</v>
      </c>
    </row>
    <row r="647" spans="1:6">
      <c r="A647" s="263" t="str">
        <f>Campos[[#This Row],[HOJA]]&amp;"."&amp;Campos[[#This Row],[FILA]]&amp;"."&amp;Campos[[#This Row],[COLUMNA]]</f>
        <v>HT2.7.3</v>
      </c>
      <c r="B647" s="247" t="s">
        <v>360</v>
      </c>
      <c r="C647" s="246">
        <v>7</v>
      </c>
      <c r="D647" s="248" t="s">
        <v>75</v>
      </c>
      <c r="E647" s="246">
        <v>3</v>
      </c>
      <c r="F647" s="245" t="s">
        <v>275</v>
      </c>
    </row>
    <row r="648" spans="1:6">
      <c r="A648" s="263" t="str">
        <f>Campos[[#This Row],[HOJA]]&amp;"."&amp;Campos[[#This Row],[FILA]]&amp;"."&amp;Campos[[#This Row],[COLUMNA]]</f>
        <v>HT2.7.4</v>
      </c>
      <c r="B648" s="247" t="s">
        <v>360</v>
      </c>
      <c r="C648" s="246">
        <v>7</v>
      </c>
      <c r="D648" s="248" t="s">
        <v>75</v>
      </c>
      <c r="E648" s="246">
        <v>4</v>
      </c>
      <c r="F648" s="245" t="s">
        <v>276</v>
      </c>
    </row>
    <row r="649" spans="1:6">
      <c r="A649" s="263" t="str">
        <f>Campos[[#This Row],[HOJA]]&amp;"."&amp;Campos[[#This Row],[FILA]]&amp;"."&amp;Campos[[#This Row],[COLUMNA]]</f>
        <v>HT2.7.5</v>
      </c>
      <c r="B649" s="247" t="s">
        <v>360</v>
      </c>
      <c r="C649" s="246">
        <v>7</v>
      </c>
      <c r="D649" s="248" t="s">
        <v>75</v>
      </c>
      <c r="E649" s="246">
        <v>5</v>
      </c>
      <c r="F649" s="245" t="s">
        <v>277</v>
      </c>
    </row>
    <row r="650" spans="1:6">
      <c r="A650" s="263" t="str">
        <f>Campos[[#This Row],[HOJA]]&amp;"."&amp;Campos[[#This Row],[FILA]]&amp;"."&amp;Campos[[#This Row],[COLUMNA]]</f>
        <v>HT2.7.6</v>
      </c>
      <c r="B650" s="247" t="s">
        <v>360</v>
      </c>
      <c r="C650" s="246">
        <v>7</v>
      </c>
      <c r="D650" s="248" t="s">
        <v>75</v>
      </c>
      <c r="E650" s="246">
        <v>6</v>
      </c>
      <c r="F650" s="245" t="s">
        <v>278</v>
      </c>
    </row>
    <row r="651" spans="1:6">
      <c r="A651" s="263" t="str">
        <f>Campos[[#This Row],[HOJA]]&amp;"."&amp;Campos[[#This Row],[FILA]]&amp;"."&amp;Campos[[#This Row],[COLUMNA]]</f>
        <v>HT2.7.7</v>
      </c>
      <c r="B651" s="247" t="s">
        <v>360</v>
      </c>
      <c r="C651" s="246">
        <v>7</v>
      </c>
      <c r="D651" s="248" t="s">
        <v>75</v>
      </c>
      <c r="E651" s="246">
        <v>7</v>
      </c>
      <c r="F651" s="245" t="s">
        <v>279</v>
      </c>
    </row>
    <row r="652" spans="1:6">
      <c r="A652" s="263" t="str">
        <f>Campos[[#This Row],[HOJA]]&amp;"."&amp;Campos[[#This Row],[FILA]]&amp;"."&amp;Campos[[#This Row],[COLUMNA]]</f>
        <v>HT2.7.8</v>
      </c>
      <c r="B652" s="247" t="s">
        <v>360</v>
      </c>
      <c r="C652" s="246">
        <v>7</v>
      </c>
      <c r="D652" s="248" t="s">
        <v>75</v>
      </c>
      <c r="E652" s="246">
        <v>8</v>
      </c>
      <c r="F652" s="245" t="s">
        <v>431</v>
      </c>
    </row>
    <row r="653" spans="1:6">
      <c r="A653" s="263" t="str">
        <f>Campos[[#This Row],[HOJA]]&amp;"."&amp;Campos[[#This Row],[FILA]]&amp;"."&amp;Campos[[#This Row],[COLUMNA]]</f>
        <v>HT2.7.9</v>
      </c>
      <c r="B653" s="247" t="s">
        <v>360</v>
      </c>
      <c r="C653" s="246">
        <v>7</v>
      </c>
      <c r="D653" s="248" t="s">
        <v>75</v>
      </c>
      <c r="E653" s="246">
        <v>9</v>
      </c>
      <c r="F653" s="245" t="s">
        <v>280</v>
      </c>
    </row>
    <row r="654" spans="1:6">
      <c r="A654" s="263" t="str">
        <f>Campos[[#This Row],[HOJA]]&amp;"."&amp;Campos[[#This Row],[FILA]]&amp;"."&amp;Campos[[#This Row],[COLUMNA]]</f>
        <v>HT2.7.10</v>
      </c>
      <c r="B654" s="247" t="s">
        <v>360</v>
      </c>
      <c r="C654" s="246">
        <v>7</v>
      </c>
      <c r="D654" s="248" t="s">
        <v>75</v>
      </c>
      <c r="E654" s="246">
        <v>10</v>
      </c>
      <c r="F654" s="245" t="s">
        <v>69</v>
      </c>
    </row>
    <row r="655" spans="1:6">
      <c r="A655" s="263" t="str">
        <f>Campos[[#This Row],[HOJA]]&amp;"."&amp;Campos[[#This Row],[FILA]]&amp;"."&amp;Campos[[#This Row],[COLUMNA]]</f>
        <v>HT2.7.11</v>
      </c>
      <c r="B655" s="247" t="s">
        <v>360</v>
      </c>
      <c r="C655" s="246">
        <v>7</v>
      </c>
      <c r="D655" s="248" t="s">
        <v>75</v>
      </c>
      <c r="E655" s="246">
        <v>11</v>
      </c>
      <c r="F655" s="245" t="s">
        <v>432</v>
      </c>
    </row>
    <row r="656" spans="1:6">
      <c r="A656" s="263" t="str">
        <f>Campos[[#This Row],[HOJA]]&amp;"."&amp;Campos[[#This Row],[FILA]]&amp;"."&amp;Campos[[#This Row],[COLUMNA]]</f>
        <v>HT2.7.12</v>
      </c>
      <c r="B656" s="247" t="s">
        <v>360</v>
      </c>
      <c r="C656" s="246">
        <v>7</v>
      </c>
      <c r="D656" s="248" t="s">
        <v>75</v>
      </c>
      <c r="E656" s="246">
        <v>12</v>
      </c>
      <c r="F656" s="245" t="s">
        <v>282</v>
      </c>
    </row>
    <row r="657" spans="1:6">
      <c r="A657" s="263" t="str">
        <f>Campos[[#This Row],[HOJA]]&amp;"."&amp;Campos[[#This Row],[FILA]]&amp;"."&amp;Campos[[#This Row],[COLUMNA]]</f>
        <v>HT2.7.13</v>
      </c>
      <c r="B657" s="247" t="s">
        <v>360</v>
      </c>
      <c r="C657" s="246">
        <v>7</v>
      </c>
      <c r="D657" s="248" t="s">
        <v>75</v>
      </c>
      <c r="E657" s="246">
        <v>13</v>
      </c>
      <c r="F657" s="245" t="s">
        <v>283</v>
      </c>
    </row>
    <row r="658" spans="1:6">
      <c r="A658" s="263" t="str">
        <f>Campos[[#This Row],[HOJA]]&amp;"."&amp;Campos[[#This Row],[FILA]]&amp;"."&amp;Campos[[#This Row],[COLUMNA]]</f>
        <v>HT2.7.14</v>
      </c>
      <c r="B658" s="247" t="s">
        <v>360</v>
      </c>
      <c r="C658" s="246">
        <v>7</v>
      </c>
      <c r="D658" s="248" t="s">
        <v>75</v>
      </c>
      <c r="E658" s="246">
        <v>14</v>
      </c>
      <c r="F658" s="245" t="s">
        <v>284</v>
      </c>
    </row>
    <row r="659" spans="1:6">
      <c r="A659" s="263" t="str">
        <f>Campos[[#This Row],[HOJA]]&amp;"."&amp;Campos[[#This Row],[FILA]]&amp;"."&amp;Campos[[#This Row],[COLUMNA]]</f>
        <v>HT2.7.15</v>
      </c>
      <c r="B659" s="247" t="s">
        <v>360</v>
      </c>
      <c r="C659" s="246">
        <v>7</v>
      </c>
      <c r="D659" s="248" t="s">
        <v>75</v>
      </c>
      <c r="E659" s="246">
        <v>15</v>
      </c>
      <c r="F659" s="245" t="s">
        <v>285</v>
      </c>
    </row>
    <row r="660" spans="1:6">
      <c r="A660" s="263" t="str">
        <f>Campos[[#This Row],[HOJA]]&amp;"."&amp;Campos[[#This Row],[FILA]]&amp;"."&amp;Campos[[#This Row],[COLUMNA]]</f>
        <v>HT2.7.16</v>
      </c>
      <c r="B660" s="247" t="s">
        <v>360</v>
      </c>
      <c r="C660" s="246">
        <v>7</v>
      </c>
      <c r="D660" s="248" t="s">
        <v>75</v>
      </c>
      <c r="E660" s="246">
        <v>16</v>
      </c>
      <c r="F660" s="245" t="s">
        <v>72</v>
      </c>
    </row>
    <row r="661" spans="1:6">
      <c r="A661" s="263" t="str">
        <f>Campos[[#This Row],[HOJA]]&amp;"."&amp;Campos[[#This Row],[FILA]]&amp;"."&amp;Campos[[#This Row],[COLUMNA]]</f>
        <v>HT2.7.17</v>
      </c>
      <c r="B661" s="247" t="s">
        <v>360</v>
      </c>
      <c r="C661" s="246">
        <v>7</v>
      </c>
      <c r="D661" s="248" t="s">
        <v>75</v>
      </c>
      <c r="E661" s="246">
        <v>17</v>
      </c>
      <c r="F661" s="245" t="s">
        <v>358</v>
      </c>
    </row>
    <row r="662" spans="1:6">
      <c r="A662" s="263" t="str">
        <f>Campos[[#This Row],[HOJA]]&amp;"."&amp;Campos[[#This Row],[FILA]]&amp;"."&amp;Campos[[#This Row],[COLUMNA]]</f>
        <v>HT2.7.18</v>
      </c>
      <c r="B662" s="247" t="s">
        <v>360</v>
      </c>
      <c r="C662" s="246">
        <v>7</v>
      </c>
      <c r="D662" s="248" t="s">
        <v>75</v>
      </c>
      <c r="E662" s="246">
        <v>18</v>
      </c>
      <c r="F662" s="245" t="s">
        <v>359</v>
      </c>
    </row>
    <row r="663" spans="1:6">
      <c r="A663" s="263" t="str">
        <f>Campos[[#This Row],[HOJA]]&amp;"."&amp;Campos[[#This Row],[FILA]]&amp;"."&amp;Campos[[#This Row],[COLUMNA]]</f>
        <v>HT2.7.19</v>
      </c>
      <c r="B663" s="247" t="s">
        <v>360</v>
      </c>
      <c r="C663" s="246">
        <v>7</v>
      </c>
      <c r="D663" s="248" t="s">
        <v>75</v>
      </c>
      <c r="E663" s="246">
        <v>19</v>
      </c>
      <c r="F663" s="245" t="s">
        <v>286</v>
      </c>
    </row>
    <row r="664" spans="1:6">
      <c r="A664" s="263" t="str">
        <f>Campos[[#This Row],[HOJA]]&amp;"."&amp;Campos[[#This Row],[FILA]]&amp;"."&amp;Campos[[#This Row],[COLUMNA]]</f>
        <v>HT2.7.20</v>
      </c>
      <c r="B664" s="247" t="s">
        <v>360</v>
      </c>
      <c r="C664" s="246">
        <v>7</v>
      </c>
      <c r="D664" s="248" t="s">
        <v>75</v>
      </c>
      <c r="E664" s="246">
        <v>20</v>
      </c>
      <c r="F664" s="245" t="s">
        <v>287</v>
      </c>
    </row>
    <row r="665" spans="1:6">
      <c r="A665" s="263" t="str">
        <f>Campos[[#This Row],[HOJA]]&amp;"."&amp;Campos[[#This Row],[FILA]]&amp;"."&amp;Campos[[#This Row],[COLUMNA]]</f>
        <v>HT2.7.21</v>
      </c>
      <c r="B665" s="247" t="s">
        <v>360</v>
      </c>
      <c r="C665" s="246">
        <v>7</v>
      </c>
      <c r="D665" s="248" t="s">
        <v>75</v>
      </c>
      <c r="E665" s="246">
        <v>21</v>
      </c>
      <c r="F665" s="245" t="s">
        <v>61</v>
      </c>
    </row>
    <row r="666" spans="1:6">
      <c r="A666" s="263" t="str">
        <f>Campos[[#This Row],[HOJA]]&amp;"."&amp;Campos[[#This Row],[FILA]]&amp;"."&amp;Campos[[#This Row],[COLUMNA]]</f>
        <v>HT2.7.22</v>
      </c>
      <c r="B666" s="247" t="s">
        <v>360</v>
      </c>
      <c r="C666" s="246">
        <v>7</v>
      </c>
      <c r="D666" s="248" t="s">
        <v>75</v>
      </c>
      <c r="E666" s="246">
        <v>22</v>
      </c>
      <c r="F666" s="245" t="s">
        <v>16</v>
      </c>
    </row>
    <row r="667" spans="1:6">
      <c r="A667" s="263" t="str">
        <f>Campos[[#This Row],[HOJA]]&amp;"."&amp;Campos[[#This Row],[FILA]]&amp;"."&amp;Campos[[#This Row],[COLUMNA]]</f>
        <v>HT2.7.23</v>
      </c>
      <c r="B667" s="247" t="s">
        <v>360</v>
      </c>
      <c r="C667" s="246">
        <v>7</v>
      </c>
      <c r="D667" s="248" t="s">
        <v>75</v>
      </c>
      <c r="E667" s="246">
        <v>23</v>
      </c>
      <c r="F667" s="245" t="s">
        <v>3</v>
      </c>
    </row>
    <row r="668" spans="1:6">
      <c r="A668" s="263" t="str">
        <f>Campos[[#This Row],[HOJA]]&amp;"."&amp;Campos[[#This Row],[FILA]]&amp;"."&amp;Campos[[#This Row],[COLUMNA]]</f>
        <v>HT2.8.3</v>
      </c>
      <c r="B668" s="247" t="s">
        <v>360</v>
      </c>
      <c r="C668" s="246">
        <v>8</v>
      </c>
      <c r="D668" s="248" t="s">
        <v>230</v>
      </c>
      <c r="E668" s="246">
        <v>3</v>
      </c>
      <c r="F668" s="245" t="s">
        <v>275</v>
      </c>
    </row>
    <row r="669" spans="1:6">
      <c r="A669" s="263" t="str">
        <f>Campos[[#This Row],[HOJA]]&amp;"."&amp;Campos[[#This Row],[FILA]]&amp;"."&amp;Campos[[#This Row],[COLUMNA]]</f>
        <v>HT2.8.4</v>
      </c>
      <c r="B669" s="247" t="s">
        <v>360</v>
      </c>
      <c r="C669" s="246">
        <v>8</v>
      </c>
      <c r="D669" s="248" t="s">
        <v>230</v>
      </c>
      <c r="E669" s="246">
        <v>4</v>
      </c>
      <c r="F669" s="245" t="s">
        <v>276</v>
      </c>
    </row>
    <row r="670" spans="1:6">
      <c r="A670" s="263" t="str">
        <f>Campos[[#This Row],[HOJA]]&amp;"."&amp;Campos[[#This Row],[FILA]]&amp;"."&amp;Campos[[#This Row],[COLUMNA]]</f>
        <v>HT2.8.5</v>
      </c>
      <c r="B670" s="247" t="s">
        <v>360</v>
      </c>
      <c r="C670" s="246">
        <v>8</v>
      </c>
      <c r="D670" s="248" t="s">
        <v>230</v>
      </c>
      <c r="E670" s="246">
        <v>5</v>
      </c>
      <c r="F670" s="245" t="s">
        <v>277</v>
      </c>
    </row>
    <row r="671" spans="1:6">
      <c r="A671" s="263" t="str">
        <f>Campos[[#This Row],[HOJA]]&amp;"."&amp;Campos[[#This Row],[FILA]]&amp;"."&amp;Campos[[#This Row],[COLUMNA]]</f>
        <v>HT2.8.6</v>
      </c>
      <c r="B671" s="247" t="s">
        <v>360</v>
      </c>
      <c r="C671" s="246">
        <v>8</v>
      </c>
      <c r="D671" s="248" t="s">
        <v>230</v>
      </c>
      <c r="E671" s="246">
        <v>6</v>
      </c>
      <c r="F671" s="245" t="s">
        <v>278</v>
      </c>
    </row>
    <row r="672" spans="1:6">
      <c r="A672" s="263" t="str">
        <f>Campos[[#This Row],[HOJA]]&amp;"."&amp;Campos[[#This Row],[FILA]]&amp;"."&amp;Campos[[#This Row],[COLUMNA]]</f>
        <v>HT2.8.7</v>
      </c>
      <c r="B672" s="247" t="s">
        <v>360</v>
      </c>
      <c r="C672" s="246">
        <v>8</v>
      </c>
      <c r="D672" s="248" t="s">
        <v>230</v>
      </c>
      <c r="E672" s="246">
        <v>7</v>
      </c>
      <c r="F672" s="245" t="s">
        <v>279</v>
      </c>
    </row>
    <row r="673" spans="1:6">
      <c r="A673" s="263" t="str">
        <f>Campos[[#This Row],[HOJA]]&amp;"."&amp;Campos[[#This Row],[FILA]]&amp;"."&amp;Campos[[#This Row],[COLUMNA]]</f>
        <v>HT2.8.8</v>
      </c>
      <c r="B673" s="247" t="s">
        <v>360</v>
      </c>
      <c r="C673" s="246">
        <v>8</v>
      </c>
      <c r="D673" s="248" t="s">
        <v>230</v>
      </c>
      <c r="E673" s="246">
        <v>8</v>
      </c>
      <c r="F673" s="245" t="s">
        <v>431</v>
      </c>
    </row>
    <row r="674" spans="1:6">
      <c r="A674" s="263" t="str">
        <f>Campos[[#This Row],[HOJA]]&amp;"."&amp;Campos[[#This Row],[FILA]]&amp;"."&amp;Campos[[#This Row],[COLUMNA]]</f>
        <v>HT2.8.9</v>
      </c>
      <c r="B674" s="247" t="s">
        <v>360</v>
      </c>
      <c r="C674" s="246">
        <v>8</v>
      </c>
      <c r="D674" s="248" t="s">
        <v>230</v>
      </c>
      <c r="E674" s="246">
        <v>9</v>
      </c>
      <c r="F674" s="245" t="s">
        <v>280</v>
      </c>
    </row>
    <row r="675" spans="1:6">
      <c r="A675" s="263" t="str">
        <f>Campos[[#This Row],[HOJA]]&amp;"."&amp;Campos[[#This Row],[FILA]]&amp;"."&amp;Campos[[#This Row],[COLUMNA]]</f>
        <v>HT2.8.10</v>
      </c>
      <c r="B675" s="247" t="s">
        <v>360</v>
      </c>
      <c r="C675" s="246">
        <v>8</v>
      </c>
      <c r="D675" s="248" t="s">
        <v>230</v>
      </c>
      <c r="E675" s="246">
        <v>10</v>
      </c>
      <c r="F675" s="245" t="s">
        <v>69</v>
      </c>
    </row>
    <row r="676" spans="1:6">
      <c r="A676" s="263" t="str">
        <f>Campos[[#This Row],[HOJA]]&amp;"."&amp;Campos[[#This Row],[FILA]]&amp;"."&amp;Campos[[#This Row],[COLUMNA]]</f>
        <v>HT2.8.11</v>
      </c>
      <c r="B676" s="247" t="s">
        <v>360</v>
      </c>
      <c r="C676" s="246">
        <v>8</v>
      </c>
      <c r="D676" s="248" t="s">
        <v>230</v>
      </c>
      <c r="E676" s="246">
        <v>11</v>
      </c>
      <c r="F676" s="245" t="s">
        <v>432</v>
      </c>
    </row>
    <row r="677" spans="1:6">
      <c r="A677" s="263" t="str">
        <f>Campos[[#This Row],[HOJA]]&amp;"."&amp;Campos[[#This Row],[FILA]]&amp;"."&amp;Campos[[#This Row],[COLUMNA]]</f>
        <v>HT2.8.12</v>
      </c>
      <c r="B677" s="247" t="s">
        <v>360</v>
      </c>
      <c r="C677" s="246">
        <v>8</v>
      </c>
      <c r="D677" s="248" t="s">
        <v>230</v>
      </c>
      <c r="E677" s="246">
        <v>12</v>
      </c>
      <c r="F677" s="245" t="s">
        <v>282</v>
      </c>
    </row>
    <row r="678" spans="1:6">
      <c r="A678" s="263" t="str">
        <f>Campos[[#This Row],[HOJA]]&amp;"."&amp;Campos[[#This Row],[FILA]]&amp;"."&amp;Campos[[#This Row],[COLUMNA]]</f>
        <v>HT2.8.13</v>
      </c>
      <c r="B678" s="247" t="s">
        <v>360</v>
      </c>
      <c r="C678" s="246">
        <v>8</v>
      </c>
      <c r="D678" s="248" t="s">
        <v>230</v>
      </c>
      <c r="E678" s="246">
        <v>13</v>
      </c>
      <c r="F678" s="245" t="s">
        <v>283</v>
      </c>
    </row>
    <row r="679" spans="1:6">
      <c r="A679" s="263" t="str">
        <f>Campos[[#This Row],[HOJA]]&amp;"."&amp;Campos[[#This Row],[FILA]]&amp;"."&amp;Campos[[#This Row],[COLUMNA]]</f>
        <v>HT2.8.14</v>
      </c>
      <c r="B679" s="247" t="s">
        <v>360</v>
      </c>
      <c r="C679" s="246">
        <v>8</v>
      </c>
      <c r="D679" s="248" t="s">
        <v>230</v>
      </c>
      <c r="E679" s="246">
        <v>14</v>
      </c>
      <c r="F679" s="245" t="s">
        <v>284</v>
      </c>
    </row>
    <row r="680" spans="1:6">
      <c r="A680" s="263" t="str">
        <f>Campos[[#This Row],[HOJA]]&amp;"."&amp;Campos[[#This Row],[FILA]]&amp;"."&amp;Campos[[#This Row],[COLUMNA]]</f>
        <v>HT2.8.15</v>
      </c>
      <c r="B680" s="247" t="s">
        <v>360</v>
      </c>
      <c r="C680" s="246">
        <v>8</v>
      </c>
      <c r="D680" s="248" t="s">
        <v>230</v>
      </c>
      <c r="E680" s="246">
        <v>15</v>
      </c>
      <c r="F680" s="245" t="s">
        <v>285</v>
      </c>
    </row>
    <row r="681" spans="1:6">
      <c r="A681" s="263" t="str">
        <f>Campos[[#This Row],[HOJA]]&amp;"."&amp;Campos[[#This Row],[FILA]]&amp;"."&amp;Campos[[#This Row],[COLUMNA]]</f>
        <v>HT2.8.16</v>
      </c>
      <c r="B681" s="247" t="s">
        <v>360</v>
      </c>
      <c r="C681" s="246">
        <v>8</v>
      </c>
      <c r="D681" s="248" t="s">
        <v>230</v>
      </c>
      <c r="E681" s="246">
        <v>16</v>
      </c>
      <c r="F681" s="245" t="s">
        <v>72</v>
      </c>
    </row>
    <row r="682" spans="1:6">
      <c r="A682" s="263" t="str">
        <f>Campos[[#This Row],[HOJA]]&amp;"."&amp;Campos[[#This Row],[FILA]]&amp;"."&amp;Campos[[#This Row],[COLUMNA]]</f>
        <v>HT2.8.17</v>
      </c>
      <c r="B682" s="247" t="s">
        <v>360</v>
      </c>
      <c r="C682" s="246">
        <v>8</v>
      </c>
      <c r="D682" s="248" t="s">
        <v>230</v>
      </c>
      <c r="E682" s="246">
        <v>17</v>
      </c>
      <c r="F682" s="245" t="s">
        <v>358</v>
      </c>
    </row>
    <row r="683" spans="1:6">
      <c r="A683" s="263" t="str">
        <f>Campos[[#This Row],[HOJA]]&amp;"."&amp;Campos[[#This Row],[FILA]]&amp;"."&amp;Campos[[#This Row],[COLUMNA]]</f>
        <v>HT2.8.18</v>
      </c>
      <c r="B683" s="247" t="s">
        <v>360</v>
      </c>
      <c r="C683" s="246">
        <v>8</v>
      </c>
      <c r="D683" s="248" t="s">
        <v>230</v>
      </c>
      <c r="E683" s="246">
        <v>18</v>
      </c>
      <c r="F683" s="245" t="s">
        <v>359</v>
      </c>
    </row>
    <row r="684" spans="1:6">
      <c r="A684" s="263" t="str">
        <f>Campos[[#This Row],[HOJA]]&amp;"."&amp;Campos[[#This Row],[FILA]]&amp;"."&amp;Campos[[#This Row],[COLUMNA]]</f>
        <v>HT2.8.19</v>
      </c>
      <c r="B684" s="247" t="s">
        <v>360</v>
      </c>
      <c r="C684" s="246">
        <v>8</v>
      </c>
      <c r="D684" s="248" t="s">
        <v>230</v>
      </c>
      <c r="E684" s="246">
        <v>19</v>
      </c>
      <c r="F684" s="245" t="s">
        <v>286</v>
      </c>
    </row>
    <row r="685" spans="1:6">
      <c r="A685" s="263" t="str">
        <f>Campos[[#This Row],[HOJA]]&amp;"."&amp;Campos[[#This Row],[FILA]]&amp;"."&amp;Campos[[#This Row],[COLUMNA]]</f>
        <v>HT2.8.20</v>
      </c>
      <c r="B685" s="247" t="s">
        <v>360</v>
      </c>
      <c r="C685" s="246">
        <v>8</v>
      </c>
      <c r="D685" s="248" t="s">
        <v>230</v>
      </c>
      <c r="E685" s="246">
        <v>20</v>
      </c>
      <c r="F685" s="245" t="s">
        <v>287</v>
      </c>
    </row>
    <row r="686" spans="1:6">
      <c r="A686" s="263" t="str">
        <f>Campos[[#This Row],[HOJA]]&amp;"."&amp;Campos[[#This Row],[FILA]]&amp;"."&amp;Campos[[#This Row],[COLUMNA]]</f>
        <v>HT2.8.21</v>
      </c>
      <c r="B686" s="247" t="s">
        <v>360</v>
      </c>
      <c r="C686" s="246">
        <v>8</v>
      </c>
      <c r="D686" s="248" t="s">
        <v>230</v>
      </c>
      <c r="E686" s="246">
        <v>21</v>
      </c>
      <c r="F686" s="245" t="s">
        <v>61</v>
      </c>
    </row>
    <row r="687" spans="1:6">
      <c r="A687" s="263" t="str">
        <f>Campos[[#This Row],[HOJA]]&amp;"."&amp;Campos[[#This Row],[FILA]]&amp;"."&amp;Campos[[#This Row],[COLUMNA]]</f>
        <v>HT2.8.22</v>
      </c>
      <c r="B687" s="247" t="s">
        <v>360</v>
      </c>
      <c r="C687" s="246">
        <v>8</v>
      </c>
      <c r="D687" s="248" t="s">
        <v>230</v>
      </c>
      <c r="E687" s="246">
        <v>22</v>
      </c>
      <c r="F687" s="245" t="s">
        <v>16</v>
      </c>
    </row>
    <row r="688" spans="1:6">
      <c r="A688" s="263" t="str">
        <f>Campos[[#This Row],[HOJA]]&amp;"."&amp;Campos[[#This Row],[FILA]]&amp;"."&amp;Campos[[#This Row],[COLUMNA]]</f>
        <v>HT2.8.23</v>
      </c>
      <c r="B688" s="247" t="s">
        <v>360</v>
      </c>
      <c r="C688" s="246">
        <v>8</v>
      </c>
      <c r="D688" s="248" t="s">
        <v>230</v>
      </c>
      <c r="E688" s="246">
        <v>23</v>
      </c>
      <c r="F688" s="245" t="s">
        <v>3</v>
      </c>
    </row>
    <row r="689" spans="1:6">
      <c r="A689" s="263" t="str">
        <f>Campos[[#This Row],[HOJA]]&amp;"."&amp;Campos[[#This Row],[FILA]]&amp;"."&amp;Campos[[#This Row],[COLUMNA]]</f>
        <v>HT2.9.3</v>
      </c>
      <c r="B689" s="247" t="s">
        <v>360</v>
      </c>
      <c r="C689" s="246">
        <v>9</v>
      </c>
      <c r="D689" s="248" t="s">
        <v>231</v>
      </c>
      <c r="E689" s="246">
        <v>3</v>
      </c>
      <c r="F689" s="245" t="s">
        <v>275</v>
      </c>
    </row>
    <row r="690" spans="1:6">
      <c r="A690" s="263" t="str">
        <f>Campos[[#This Row],[HOJA]]&amp;"."&amp;Campos[[#This Row],[FILA]]&amp;"."&amp;Campos[[#This Row],[COLUMNA]]</f>
        <v>HT2.9.4</v>
      </c>
      <c r="B690" s="247" t="s">
        <v>360</v>
      </c>
      <c r="C690" s="246">
        <v>9</v>
      </c>
      <c r="D690" s="248" t="s">
        <v>231</v>
      </c>
      <c r="E690" s="246">
        <v>4</v>
      </c>
      <c r="F690" s="245" t="s">
        <v>276</v>
      </c>
    </row>
    <row r="691" spans="1:6">
      <c r="A691" s="263" t="str">
        <f>Campos[[#This Row],[HOJA]]&amp;"."&amp;Campos[[#This Row],[FILA]]&amp;"."&amp;Campos[[#This Row],[COLUMNA]]</f>
        <v>HT2.9.5</v>
      </c>
      <c r="B691" s="247" t="s">
        <v>360</v>
      </c>
      <c r="C691" s="246">
        <v>9</v>
      </c>
      <c r="D691" s="248" t="s">
        <v>231</v>
      </c>
      <c r="E691" s="246">
        <v>5</v>
      </c>
      <c r="F691" s="245" t="s">
        <v>277</v>
      </c>
    </row>
    <row r="692" spans="1:6">
      <c r="A692" s="263" t="str">
        <f>Campos[[#This Row],[HOJA]]&amp;"."&amp;Campos[[#This Row],[FILA]]&amp;"."&amp;Campos[[#This Row],[COLUMNA]]</f>
        <v>HT2.9.6</v>
      </c>
      <c r="B692" s="247" t="s">
        <v>360</v>
      </c>
      <c r="C692" s="246">
        <v>9</v>
      </c>
      <c r="D692" s="248" t="s">
        <v>231</v>
      </c>
      <c r="E692" s="246">
        <v>6</v>
      </c>
      <c r="F692" s="245" t="s">
        <v>278</v>
      </c>
    </row>
    <row r="693" spans="1:6">
      <c r="A693" s="263" t="str">
        <f>Campos[[#This Row],[HOJA]]&amp;"."&amp;Campos[[#This Row],[FILA]]&amp;"."&amp;Campos[[#This Row],[COLUMNA]]</f>
        <v>HT2.9.7</v>
      </c>
      <c r="B693" s="247" t="s">
        <v>360</v>
      </c>
      <c r="C693" s="246">
        <v>9</v>
      </c>
      <c r="D693" s="248" t="s">
        <v>231</v>
      </c>
      <c r="E693" s="246">
        <v>7</v>
      </c>
      <c r="F693" s="245" t="s">
        <v>279</v>
      </c>
    </row>
    <row r="694" spans="1:6">
      <c r="A694" s="263" t="str">
        <f>Campos[[#This Row],[HOJA]]&amp;"."&amp;Campos[[#This Row],[FILA]]&amp;"."&amp;Campos[[#This Row],[COLUMNA]]</f>
        <v>HT2.9.8</v>
      </c>
      <c r="B694" s="247" t="s">
        <v>360</v>
      </c>
      <c r="C694" s="246">
        <v>9</v>
      </c>
      <c r="D694" s="248" t="s">
        <v>231</v>
      </c>
      <c r="E694" s="246">
        <v>8</v>
      </c>
      <c r="F694" s="245" t="s">
        <v>431</v>
      </c>
    </row>
    <row r="695" spans="1:6">
      <c r="A695" s="263" t="str">
        <f>Campos[[#This Row],[HOJA]]&amp;"."&amp;Campos[[#This Row],[FILA]]&amp;"."&amp;Campos[[#This Row],[COLUMNA]]</f>
        <v>HT2.9.9</v>
      </c>
      <c r="B695" s="247" t="s">
        <v>360</v>
      </c>
      <c r="C695" s="246">
        <v>9</v>
      </c>
      <c r="D695" s="248" t="s">
        <v>231</v>
      </c>
      <c r="E695" s="246">
        <v>9</v>
      </c>
      <c r="F695" s="245" t="s">
        <v>280</v>
      </c>
    </row>
    <row r="696" spans="1:6">
      <c r="A696" s="263" t="str">
        <f>Campos[[#This Row],[HOJA]]&amp;"."&amp;Campos[[#This Row],[FILA]]&amp;"."&amp;Campos[[#This Row],[COLUMNA]]</f>
        <v>HT2.9.10</v>
      </c>
      <c r="B696" s="247" t="s">
        <v>360</v>
      </c>
      <c r="C696" s="246">
        <v>9</v>
      </c>
      <c r="D696" s="248" t="s">
        <v>231</v>
      </c>
      <c r="E696" s="246">
        <v>10</v>
      </c>
      <c r="F696" s="245" t="s">
        <v>69</v>
      </c>
    </row>
    <row r="697" spans="1:6">
      <c r="A697" s="263" t="str">
        <f>Campos[[#This Row],[HOJA]]&amp;"."&amp;Campos[[#This Row],[FILA]]&amp;"."&amp;Campos[[#This Row],[COLUMNA]]</f>
        <v>HT2.9.11</v>
      </c>
      <c r="B697" s="247" t="s">
        <v>360</v>
      </c>
      <c r="C697" s="246">
        <v>9</v>
      </c>
      <c r="D697" s="248" t="s">
        <v>231</v>
      </c>
      <c r="E697" s="246">
        <v>11</v>
      </c>
      <c r="F697" s="245" t="s">
        <v>432</v>
      </c>
    </row>
    <row r="698" spans="1:6">
      <c r="A698" s="263" t="str">
        <f>Campos[[#This Row],[HOJA]]&amp;"."&amp;Campos[[#This Row],[FILA]]&amp;"."&amp;Campos[[#This Row],[COLUMNA]]</f>
        <v>HT2.9.12</v>
      </c>
      <c r="B698" s="247" t="s">
        <v>360</v>
      </c>
      <c r="C698" s="246">
        <v>9</v>
      </c>
      <c r="D698" s="248" t="s">
        <v>231</v>
      </c>
      <c r="E698" s="246">
        <v>12</v>
      </c>
      <c r="F698" s="245" t="s">
        <v>282</v>
      </c>
    </row>
    <row r="699" spans="1:6">
      <c r="A699" s="263" t="str">
        <f>Campos[[#This Row],[HOJA]]&amp;"."&amp;Campos[[#This Row],[FILA]]&amp;"."&amp;Campos[[#This Row],[COLUMNA]]</f>
        <v>HT2.9.13</v>
      </c>
      <c r="B699" s="247" t="s">
        <v>360</v>
      </c>
      <c r="C699" s="246">
        <v>9</v>
      </c>
      <c r="D699" s="248" t="s">
        <v>231</v>
      </c>
      <c r="E699" s="246">
        <v>13</v>
      </c>
      <c r="F699" s="245" t="s">
        <v>283</v>
      </c>
    </row>
    <row r="700" spans="1:6">
      <c r="A700" s="263" t="str">
        <f>Campos[[#This Row],[HOJA]]&amp;"."&amp;Campos[[#This Row],[FILA]]&amp;"."&amp;Campos[[#This Row],[COLUMNA]]</f>
        <v>HT2.9.14</v>
      </c>
      <c r="B700" s="247" t="s">
        <v>360</v>
      </c>
      <c r="C700" s="246">
        <v>9</v>
      </c>
      <c r="D700" s="248" t="s">
        <v>231</v>
      </c>
      <c r="E700" s="246">
        <v>14</v>
      </c>
      <c r="F700" s="245" t="s">
        <v>284</v>
      </c>
    </row>
    <row r="701" spans="1:6">
      <c r="A701" s="263" t="str">
        <f>Campos[[#This Row],[HOJA]]&amp;"."&amp;Campos[[#This Row],[FILA]]&amp;"."&amp;Campos[[#This Row],[COLUMNA]]</f>
        <v>HT2.9.15</v>
      </c>
      <c r="B701" s="247" t="s">
        <v>360</v>
      </c>
      <c r="C701" s="246">
        <v>9</v>
      </c>
      <c r="D701" s="248" t="s">
        <v>231</v>
      </c>
      <c r="E701" s="246">
        <v>15</v>
      </c>
      <c r="F701" s="245" t="s">
        <v>285</v>
      </c>
    </row>
    <row r="702" spans="1:6">
      <c r="A702" s="263" t="str">
        <f>Campos[[#This Row],[HOJA]]&amp;"."&amp;Campos[[#This Row],[FILA]]&amp;"."&amp;Campos[[#This Row],[COLUMNA]]</f>
        <v>HT2.9.16</v>
      </c>
      <c r="B702" s="247" t="s">
        <v>360</v>
      </c>
      <c r="C702" s="246">
        <v>9</v>
      </c>
      <c r="D702" s="248" t="s">
        <v>231</v>
      </c>
      <c r="E702" s="246">
        <v>16</v>
      </c>
      <c r="F702" s="245" t="s">
        <v>72</v>
      </c>
    </row>
    <row r="703" spans="1:6">
      <c r="A703" s="263" t="str">
        <f>Campos[[#This Row],[HOJA]]&amp;"."&amp;Campos[[#This Row],[FILA]]&amp;"."&amp;Campos[[#This Row],[COLUMNA]]</f>
        <v>HT2.9.17</v>
      </c>
      <c r="B703" s="247" t="s">
        <v>360</v>
      </c>
      <c r="C703" s="246">
        <v>9</v>
      </c>
      <c r="D703" s="248" t="s">
        <v>231</v>
      </c>
      <c r="E703" s="246">
        <v>17</v>
      </c>
      <c r="F703" s="245" t="s">
        <v>358</v>
      </c>
    </row>
    <row r="704" spans="1:6">
      <c r="A704" s="263" t="str">
        <f>Campos[[#This Row],[HOJA]]&amp;"."&amp;Campos[[#This Row],[FILA]]&amp;"."&amp;Campos[[#This Row],[COLUMNA]]</f>
        <v>HT2.9.18</v>
      </c>
      <c r="B704" s="247" t="s">
        <v>360</v>
      </c>
      <c r="C704" s="246">
        <v>9</v>
      </c>
      <c r="D704" s="248" t="s">
        <v>231</v>
      </c>
      <c r="E704" s="246">
        <v>18</v>
      </c>
      <c r="F704" s="245" t="s">
        <v>359</v>
      </c>
    </row>
    <row r="705" spans="1:6">
      <c r="A705" s="263" t="str">
        <f>Campos[[#This Row],[HOJA]]&amp;"."&amp;Campos[[#This Row],[FILA]]&amp;"."&amp;Campos[[#This Row],[COLUMNA]]</f>
        <v>HT2.9.19</v>
      </c>
      <c r="B705" s="247" t="s">
        <v>360</v>
      </c>
      <c r="C705" s="246">
        <v>9</v>
      </c>
      <c r="D705" s="248" t="s">
        <v>231</v>
      </c>
      <c r="E705" s="246">
        <v>19</v>
      </c>
      <c r="F705" s="245" t="s">
        <v>286</v>
      </c>
    </row>
    <row r="706" spans="1:6">
      <c r="A706" s="263" t="str">
        <f>Campos[[#This Row],[HOJA]]&amp;"."&amp;Campos[[#This Row],[FILA]]&amp;"."&amp;Campos[[#This Row],[COLUMNA]]</f>
        <v>HT2.9.20</v>
      </c>
      <c r="B706" s="247" t="s">
        <v>360</v>
      </c>
      <c r="C706" s="246">
        <v>9</v>
      </c>
      <c r="D706" s="248" t="s">
        <v>231</v>
      </c>
      <c r="E706" s="246">
        <v>20</v>
      </c>
      <c r="F706" s="245" t="s">
        <v>287</v>
      </c>
    </row>
    <row r="707" spans="1:6">
      <c r="A707" s="263" t="str">
        <f>Campos[[#This Row],[HOJA]]&amp;"."&amp;Campos[[#This Row],[FILA]]&amp;"."&amp;Campos[[#This Row],[COLUMNA]]</f>
        <v>HT2.9.21</v>
      </c>
      <c r="B707" s="247" t="s">
        <v>360</v>
      </c>
      <c r="C707" s="246">
        <v>9</v>
      </c>
      <c r="D707" s="248" t="s">
        <v>231</v>
      </c>
      <c r="E707" s="246">
        <v>21</v>
      </c>
      <c r="F707" s="245" t="s">
        <v>61</v>
      </c>
    </row>
    <row r="708" spans="1:6">
      <c r="A708" s="263" t="str">
        <f>Campos[[#This Row],[HOJA]]&amp;"."&amp;Campos[[#This Row],[FILA]]&amp;"."&amp;Campos[[#This Row],[COLUMNA]]</f>
        <v>HT2.9.22</v>
      </c>
      <c r="B708" s="247" t="s">
        <v>360</v>
      </c>
      <c r="C708" s="246">
        <v>9</v>
      </c>
      <c r="D708" s="248" t="s">
        <v>231</v>
      </c>
      <c r="E708" s="246">
        <v>22</v>
      </c>
      <c r="F708" s="245" t="s">
        <v>16</v>
      </c>
    </row>
    <row r="709" spans="1:6">
      <c r="A709" s="263" t="str">
        <f>Campos[[#This Row],[HOJA]]&amp;"."&amp;Campos[[#This Row],[FILA]]&amp;"."&amp;Campos[[#This Row],[COLUMNA]]</f>
        <v>HT2.9.23</v>
      </c>
      <c r="B709" s="247" t="s">
        <v>360</v>
      </c>
      <c r="C709" s="246">
        <v>9</v>
      </c>
      <c r="D709" s="248" t="s">
        <v>231</v>
      </c>
      <c r="E709" s="246">
        <v>23</v>
      </c>
      <c r="F709" s="245" t="s">
        <v>3</v>
      </c>
    </row>
    <row r="710" spans="1:6">
      <c r="A710" s="263" t="str">
        <f>Campos[[#This Row],[HOJA]]&amp;"."&amp;Campos[[#This Row],[FILA]]&amp;"."&amp;Campos[[#This Row],[COLUMNA]]</f>
        <v>HT2.10.3</v>
      </c>
      <c r="B710" s="247" t="s">
        <v>360</v>
      </c>
      <c r="C710" s="246">
        <v>10</v>
      </c>
      <c r="D710" s="248" t="s">
        <v>232</v>
      </c>
      <c r="E710" s="246">
        <v>3</v>
      </c>
      <c r="F710" s="245" t="s">
        <v>275</v>
      </c>
    </row>
    <row r="711" spans="1:6">
      <c r="A711" s="263" t="str">
        <f>Campos[[#This Row],[HOJA]]&amp;"."&amp;Campos[[#This Row],[FILA]]&amp;"."&amp;Campos[[#This Row],[COLUMNA]]</f>
        <v>HT2.10.4</v>
      </c>
      <c r="B711" s="247" t="s">
        <v>360</v>
      </c>
      <c r="C711" s="246">
        <v>10</v>
      </c>
      <c r="D711" s="248" t="s">
        <v>232</v>
      </c>
      <c r="E711" s="246">
        <v>4</v>
      </c>
      <c r="F711" s="245" t="s">
        <v>276</v>
      </c>
    </row>
    <row r="712" spans="1:6">
      <c r="A712" s="263" t="str">
        <f>Campos[[#This Row],[HOJA]]&amp;"."&amp;Campos[[#This Row],[FILA]]&amp;"."&amp;Campos[[#This Row],[COLUMNA]]</f>
        <v>HT2.10.5</v>
      </c>
      <c r="B712" s="247" t="s">
        <v>360</v>
      </c>
      <c r="C712" s="246">
        <v>10</v>
      </c>
      <c r="D712" s="248" t="s">
        <v>232</v>
      </c>
      <c r="E712" s="246">
        <v>5</v>
      </c>
      <c r="F712" s="245" t="s">
        <v>277</v>
      </c>
    </row>
    <row r="713" spans="1:6">
      <c r="A713" s="263" t="str">
        <f>Campos[[#This Row],[HOJA]]&amp;"."&amp;Campos[[#This Row],[FILA]]&amp;"."&amp;Campos[[#This Row],[COLUMNA]]</f>
        <v>HT2.10.6</v>
      </c>
      <c r="B713" s="247" t="s">
        <v>360</v>
      </c>
      <c r="C713" s="246">
        <v>10</v>
      </c>
      <c r="D713" s="248" t="s">
        <v>232</v>
      </c>
      <c r="E713" s="246">
        <v>6</v>
      </c>
      <c r="F713" s="245" t="s">
        <v>278</v>
      </c>
    </row>
    <row r="714" spans="1:6">
      <c r="A714" s="263" t="str">
        <f>Campos[[#This Row],[HOJA]]&amp;"."&amp;Campos[[#This Row],[FILA]]&amp;"."&amp;Campos[[#This Row],[COLUMNA]]</f>
        <v>HT2.10.7</v>
      </c>
      <c r="B714" s="247" t="s">
        <v>360</v>
      </c>
      <c r="C714" s="246">
        <v>10</v>
      </c>
      <c r="D714" s="248" t="s">
        <v>232</v>
      </c>
      <c r="E714" s="246">
        <v>7</v>
      </c>
      <c r="F714" s="245" t="s">
        <v>279</v>
      </c>
    </row>
    <row r="715" spans="1:6">
      <c r="A715" s="263" t="str">
        <f>Campos[[#This Row],[HOJA]]&amp;"."&amp;Campos[[#This Row],[FILA]]&amp;"."&amp;Campos[[#This Row],[COLUMNA]]</f>
        <v>HT2.10.8</v>
      </c>
      <c r="B715" s="247" t="s">
        <v>360</v>
      </c>
      <c r="C715" s="246">
        <v>10</v>
      </c>
      <c r="D715" s="248" t="s">
        <v>232</v>
      </c>
      <c r="E715" s="246">
        <v>8</v>
      </c>
      <c r="F715" s="245" t="s">
        <v>431</v>
      </c>
    </row>
    <row r="716" spans="1:6">
      <c r="A716" s="263" t="str">
        <f>Campos[[#This Row],[HOJA]]&amp;"."&amp;Campos[[#This Row],[FILA]]&amp;"."&amp;Campos[[#This Row],[COLUMNA]]</f>
        <v>HT2.10.9</v>
      </c>
      <c r="B716" s="247" t="s">
        <v>360</v>
      </c>
      <c r="C716" s="246">
        <v>10</v>
      </c>
      <c r="D716" s="248" t="s">
        <v>232</v>
      </c>
      <c r="E716" s="246">
        <v>9</v>
      </c>
      <c r="F716" s="245" t="s">
        <v>280</v>
      </c>
    </row>
    <row r="717" spans="1:6">
      <c r="A717" s="263" t="str">
        <f>Campos[[#This Row],[HOJA]]&amp;"."&amp;Campos[[#This Row],[FILA]]&amp;"."&amp;Campos[[#This Row],[COLUMNA]]</f>
        <v>HT2.10.10</v>
      </c>
      <c r="B717" s="247" t="s">
        <v>360</v>
      </c>
      <c r="C717" s="246">
        <v>10</v>
      </c>
      <c r="D717" s="248" t="s">
        <v>232</v>
      </c>
      <c r="E717" s="246">
        <v>10</v>
      </c>
      <c r="F717" s="245" t="s">
        <v>69</v>
      </c>
    </row>
    <row r="718" spans="1:6">
      <c r="A718" s="263" t="str">
        <f>Campos[[#This Row],[HOJA]]&amp;"."&amp;Campos[[#This Row],[FILA]]&amp;"."&amp;Campos[[#This Row],[COLUMNA]]</f>
        <v>HT2.10.11</v>
      </c>
      <c r="B718" s="247" t="s">
        <v>360</v>
      </c>
      <c r="C718" s="246">
        <v>10</v>
      </c>
      <c r="D718" s="248" t="s">
        <v>232</v>
      </c>
      <c r="E718" s="246">
        <v>11</v>
      </c>
      <c r="F718" s="245" t="s">
        <v>432</v>
      </c>
    </row>
    <row r="719" spans="1:6">
      <c r="A719" s="263" t="str">
        <f>Campos[[#This Row],[HOJA]]&amp;"."&amp;Campos[[#This Row],[FILA]]&amp;"."&amp;Campos[[#This Row],[COLUMNA]]</f>
        <v>HT2.10.12</v>
      </c>
      <c r="B719" s="247" t="s">
        <v>360</v>
      </c>
      <c r="C719" s="246">
        <v>10</v>
      </c>
      <c r="D719" s="248" t="s">
        <v>232</v>
      </c>
      <c r="E719" s="246">
        <v>12</v>
      </c>
      <c r="F719" s="245" t="s">
        <v>282</v>
      </c>
    </row>
    <row r="720" spans="1:6">
      <c r="A720" s="263" t="str">
        <f>Campos[[#This Row],[HOJA]]&amp;"."&amp;Campos[[#This Row],[FILA]]&amp;"."&amp;Campos[[#This Row],[COLUMNA]]</f>
        <v>HT2.10.13</v>
      </c>
      <c r="B720" s="247" t="s">
        <v>360</v>
      </c>
      <c r="C720" s="246">
        <v>10</v>
      </c>
      <c r="D720" s="248" t="s">
        <v>232</v>
      </c>
      <c r="E720" s="246">
        <v>13</v>
      </c>
      <c r="F720" s="245" t="s">
        <v>283</v>
      </c>
    </row>
    <row r="721" spans="1:6">
      <c r="A721" s="263" t="str">
        <f>Campos[[#This Row],[HOJA]]&amp;"."&amp;Campos[[#This Row],[FILA]]&amp;"."&amp;Campos[[#This Row],[COLUMNA]]</f>
        <v>HT2.10.14</v>
      </c>
      <c r="B721" s="247" t="s">
        <v>360</v>
      </c>
      <c r="C721" s="246">
        <v>10</v>
      </c>
      <c r="D721" s="248" t="s">
        <v>232</v>
      </c>
      <c r="E721" s="246">
        <v>14</v>
      </c>
      <c r="F721" s="245" t="s">
        <v>284</v>
      </c>
    </row>
    <row r="722" spans="1:6">
      <c r="A722" s="263" t="str">
        <f>Campos[[#This Row],[HOJA]]&amp;"."&amp;Campos[[#This Row],[FILA]]&amp;"."&amp;Campos[[#This Row],[COLUMNA]]</f>
        <v>HT2.10.15</v>
      </c>
      <c r="B722" s="247" t="s">
        <v>360</v>
      </c>
      <c r="C722" s="246">
        <v>10</v>
      </c>
      <c r="D722" s="248" t="s">
        <v>232</v>
      </c>
      <c r="E722" s="246">
        <v>15</v>
      </c>
      <c r="F722" s="245" t="s">
        <v>285</v>
      </c>
    </row>
    <row r="723" spans="1:6">
      <c r="A723" s="263" t="str">
        <f>Campos[[#This Row],[HOJA]]&amp;"."&amp;Campos[[#This Row],[FILA]]&amp;"."&amp;Campos[[#This Row],[COLUMNA]]</f>
        <v>HT2.10.16</v>
      </c>
      <c r="B723" s="247" t="s">
        <v>360</v>
      </c>
      <c r="C723" s="246">
        <v>10</v>
      </c>
      <c r="D723" s="248" t="s">
        <v>232</v>
      </c>
      <c r="E723" s="246">
        <v>16</v>
      </c>
      <c r="F723" s="245" t="s">
        <v>72</v>
      </c>
    </row>
    <row r="724" spans="1:6">
      <c r="A724" s="263" t="str">
        <f>Campos[[#This Row],[HOJA]]&amp;"."&amp;Campos[[#This Row],[FILA]]&amp;"."&amp;Campos[[#This Row],[COLUMNA]]</f>
        <v>HT2.10.17</v>
      </c>
      <c r="B724" s="247" t="s">
        <v>360</v>
      </c>
      <c r="C724" s="246">
        <v>10</v>
      </c>
      <c r="D724" s="248" t="s">
        <v>232</v>
      </c>
      <c r="E724" s="246">
        <v>17</v>
      </c>
      <c r="F724" s="245" t="s">
        <v>358</v>
      </c>
    </row>
    <row r="725" spans="1:6">
      <c r="A725" s="263" t="str">
        <f>Campos[[#This Row],[HOJA]]&amp;"."&amp;Campos[[#This Row],[FILA]]&amp;"."&amp;Campos[[#This Row],[COLUMNA]]</f>
        <v>HT2.10.18</v>
      </c>
      <c r="B725" s="247" t="s">
        <v>360</v>
      </c>
      <c r="C725" s="246">
        <v>10</v>
      </c>
      <c r="D725" s="248" t="s">
        <v>232</v>
      </c>
      <c r="E725" s="246">
        <v>18</v>
      </c>
      <c r="F725" s="245" t="s">
        <v>359</v>
      </c>
    </row>
    <row r="726" spans="1:6">
      <c r="A726" s="263" t="str">
        <f>Campos[[#This Row],[HOJA]]&amp;"."&amp;Campos[[#This Row],[FILA]]&amp;"."&amp;Campos[[#This Row],[COLUMNA]]</f>
        <v>HT2.10.19</v>
      </c>
      <c r="B726" s="247" t="s">
        <v>360</v>
      </c>
      <c r="C726" s="246">
        <v>10</v>
      </c>
      <c r="D726" s="248" t="s">
        <v>232</v>
      </c>
      <c r="E726" s="246">
        <v>19</v>
      </c>
      <c r="F726" s="245" t="s">
        <v>286</v>
      </c>
    </row>
    <row r="727" spans="1:6">
      <c r="A727" s="263" t="str">
        <f>Campos[[#This Row],[HOJA]]&amp;"."&amp;Campos[[#This Row],[FILA]]&amp;"."&amp;Campos[[#This Row],[COLUMNA]]</f>
        <v>HT2.10.20</v>
      </c>
      <c r="B727" s="247" t="s">
        <v>360</v>
      </c>
      <c r="C727" s="246">
        <v>10</v>
      </c>
      <c r="D727" s="248" t="s">
        <v>232</v>
      </c>
      <c r="E727" s="246">
        <v>20</v>
      </c>
      <c r="F727" s="245" t="s">
        <v>287</v>
      </c>
    </row>
    <row r="728" spans="1:6">
      <c r="A728" s="263" t="str">
        <f>Campos[[#This Row],[HOJA]]&amp;"."&amp;Campos[[#This Row],[FILA]]&amp;"."&amp;Campos[[#This Row],[COLUMNA]]</f>
        <v>HT2.10.21</v>
      </c>
      <c r="B728" s="247" t="s">
        <v>360</v>
      </c>
      <c r="C728" s="246">
        <v>10</v>
      </c>
      <c r="D728" s="248" t="s">
        <v>232</v>
      </c>
      <c r="E728" s="246">
        <v>21</v>
      </c>
      <c r="F728" s="245" t="s">
        <v>61</v>
      </c>
    </row>
    <row r="729" spans="1:6">
      <c r="A729" s="263" t="str">
        <f>Campos[[#This Row],[HOJA]]&amp;"."&amp;Campos[[#This Row],[FILA]]&amp;"."&amp;Campos[[#This Row],[COLUMNA]]</f>
        <v>HT2.10.22</v>
      </c>
      <c r="B729" s="247" t="s">
        <v>360</v>
      </c>
      <c r="C729" s="246">
        <v>10</v>
      </c>
      <c r="D729" s="248" t="s">
        <v>232</v>
      </c>
      <c r="E729" s="246">
        <v>22</v>
      </c>
      <c r="F729" s="245" t="s">
        <v>16</v>
      </c>
    </row>
    <row r="730" spans="1:6">
      <c r="A730" s="263" t="str">
        <f>Campos[[#This Row],[HOJA]]&amp;"."&amp;Campos[[#This Row],[FILA]]&amp;"."&amp;Campos[[#This Row],[COLUMNA]]</f>
        <v>HT2.10.23</v>
      </c>
      <c r="B730" s="247" t="s">
        <v>360</v>
      </c>
      <c r="C730" s="246">
        <v>10</v>
      </c>
      <c r="D730" s="248" t="s">
        <v>232</v>
      </c>
      <c r="E730" s="246">
        <v>23</v>
      </c>
      <c r="F730" s="245" t="s">
        <v>3</v>
      </c>
    </row>
    <row r="731" spans="1:6">
      <c r="A731" s="263" t="str">
        <f>Campos[[#This Row],[HOJA]]&amp;"."&amp;Campos[[#This Row],[FILA]]&amp;"."&amp;Campos[[#This Row],[COLUMNA]]</f>
        <v>HT2.11.3</v>
      </c>
      <c r="B731" s="247" t="s">
        <v>360</v>
      </c>
      <c r="C731" s="246">
        <v>11</v>
      </c>
      <c r="D731" s="248" t="s">
        <v>76</v>
      </c>
      <c r="E731" s="246">
        <v>3</v>
      </c>
      <c r="F731" s="245" t="s">
        <v>275</v>
      </c>
    </row>
    <row r="732" spans="1:6">
      <c r="A732" s="263" t="str">
        <f>Campos[[#This Row],[HOJA]]&amp;"."&amp;Campos[[#This Row],[FILA]]&amp;"."&amp;Campos[[#This Row],[COLUMNA]]</f>
        <v>HT2.11.4</v>
      </c>
      <c r="B732" s="247" t="s">
        <v>360</v>
      </c>
      <c r="C732" s="246">
        <v>11</v>
      </c>
      <c r="D732" s="248" t="s">
        <v>76</v>
      </c>
      <c r="E732" s="246">
        <v>4</v>
      </c>
      <c r="F732" s="245" t="s">
        <v>276</v>
      </c>
    </row>
    <row r="733" spans="1:6">
      <c r="A733" s="263" t="str">
        <f>Campos[[#This Row],[HOJA]]&amp;"."&amp;Campos[[#This Row],[FILA]]&amp;"."&amp;Campos[[#This Row],[COLUMNA]]</f>
        <v>HT2.11.5</v>
      </c>
      <c r="B733" s="247" t="s">
        <v>360</v>
      </c>
      <c r="C733" s="246">
        <v>11</v>
      </c>
      <c r="D733" s="248" t="s">
        <v>76</v>
      </c>
      <c r="E733" s="246">
        <v>5</v>
      </c>
      <c r="F733" s="245" t="s">
        <v>277</v>
      </c>
    </row>
    <row r="734" spans="1:6">
      <c r="A734" s="263" t="str">
        <f>Campos[[#This Row],[HOJA]]&amp;"."&amp;Campos[[#This Row],[FILA]]&amp;"."&amp;Campos[[#This Row],[COLUMNA]]</f>
        <v>HT2.11.6</v>
      </c>
      <c r="B734" s="247" t="s">
        <v>360</v>
      </c>
      <c r="C734" s="246">
        <v>11</v>
      </c>
      <c r="D734" s="248" t="s">
        <v>76</v>
      </c>
      <c r="E734" s="246">
        <v>6</v>
      </c>
      <c r="F734" s="245" t="s">
        <v>278</v>
      </c>
    </row>
    <row r="735" spans="1:6">
      <c r="A735" s="263" t="str">
        <f>Campos[[#This Row],[HOJA]]&amp;"."&amp;Campos[[#This Row],[FILA]]&amp;"."&amp;Campos[[#This Row],[COLUMNA]]</f>
        <v>HT2.11.7</v>
      </c>
      <c r="B735" s="247" t="s">
        <v>360</v>
      </c>
      <c r="C735" s="246">
        <v>11</v>
      </c>
      <c r="D735" s="248" t="s">
        <v>76</v>
      </c>
      <c r="E735" s="246">
        <v>7</v>
      </c>
      <c r="F735" s="245" t="s">
        <v>279</v>
      </c>
    </row>
    <row r="736" spans="1:6">
      <c r="A736" s="263" t="str">
        <f>Campos[[#This Row],[HOJA]]&amp;"."&amp;Campos[[#This Row],[FILA]]&amp;"."&amp;Campos[[#This Row],[COLUMNA]]</f>
        <v>HT2.11.8</v>
      </c>
      <c r="B736" s="247" t="s">
        <v>360</v>
      </c>
      <c r="C736" s="246">
        <v>11</v>
      </c>
      <c r="D736" s="248" t="s">
        <v>76</v>
      </c>
      <c r="E736" s="246">
        <v>8</v>
      </c>
      <c r="F736" s="245" t="s">
        <v>431</v>
      </c>
    </row>
    <row r="737" spans="1:6">
      <c r="A737" s="263" t="str">
        <f>Campos[[#This Row],[HOJA]]&amp;"."&amp;Campos[[#This Row],[FILA]]&amp;"."&amp;Campos[[#This Row],[COLUMNA]]</f>
        <v>HT2.11.9</v>
      </c>
      <c r="B737" s="247" t="s">
        <v>360</v>
      </c>
      <c r="C737" s="246">
        <v>11</v>
      </c>
      <c r="D737" s="248" t="s">
        <v>76</v>
      </c>
      <c r="E737" s="246">
        <v>9</v>
      </c>
      <c r="F737" s="245" t="s">
        <v>280</v>
      </c>
    </row>
    <row r="738" spans="1:6">
      <c r="A738" s="263" t="str">
        <f>Campos[[#This Row],[HOJA]]&amp;"."&amp;Campos[[#This Row],[FILA]]&amp;"."&amp;Campos[[#This Row],[COLUMNA]]</f>
        <v>HT2.11.10</v>
      </c>
      <c r="B738" s="247" t="s">
        <v>360</v>
      </c>
      <c r="C738" s="246">
        <v>11</v>
      </c>
      <c r="D738" s="248" t="s">
        <v>76</v>
      </c>
      <c r="E738" s="246">
        <v>10</v>
      </c>
      <c r="F738" s="245" t="s">
        <v>69</v>
      </c>
    </row>
    <row r="739" spans="1:6">
      <c r="A739" s="263" t="str">
        <f>Campos[[#This Row],[HOJA]]&amp;"."&amp;Campos[[#This Row],[FILA]]&amp;"."&amp;Campos[[#This Row],[COLUMNA]]</f>
        <v>HT2.11.11</v>
      </c>
      <c r="B739" s="247" t="s">
        <v>360</v>
      </c>
      <c r="C739" s="246">
        <v>11</v>
      </c>
      <c r="D739" s="248" t="s">
        <v>76</v>
      </c>
      <c r="E739" s="246">
        <v>11</v>
      </c>
      <c r="F739" s="245" t="s">
        <v>432</v>
      </c>
    </row>
    <row r="740" spans="1:6">
      <c r="A740" s="263" t="str">
        <f>Campos[[#This Row],[HOJA]]&amp;"."&amp;Campos[[#This Row],[FILA]]&amp;"."&amp;Campos[[#This Row],[COLUMNA]]</f>
        <v>HT2.11.12</v>
      </c>
      <c r="B740" s="247" t="s">
        <v>360</v>
      </c>
      <c r="C740" s="246">
        <v>11</v>
      </c>
      <c r="D740" s="248" t="s">
        <v>76</v>
      </c>
      <c r="E740" s="246">
        <v>12</v>
      </c>
      <c r="F740" s="245" t="s">
        <v>282</v>
      </c>
    </row>
    <row r="741" spans="1:6">
      <c r="A741" s="263" t="str">
        <f>Campos[[#This Row],[HOJA]]&amp;"."&amp;Campos[[#This Row],[FILA]]&amp;"."&amp;Campos[[#This Row],[COLUMNA]]</f>
        <v>HT2.11.13</v>
      </c>
      <c r="B741" s="247" t="s">
        <v>360</v>
      </c>
      <c r="C741" s="246">
        <v>11</v>
      </c>
      <c r="D741" s="248" t="s">
        <v>76</v>
      </c>
      <c r="E741" s="246">
        <v>13</v>
      </c>
      <c r="F741" s="245" t="s">
        <v>283</v>
      </c>
    </row>
    <row r="742" spans="1:6">
      <c r="A742" s="263" t="str">
        <f>Campos[[#This Row],[HOJA]]&amp;"."&amp;Campos[[#This Row],[FILA]]&amp;"."&amp;Campos[[#This Row],[COLUMNA]]</f>
        <v>HT2.11.14</v>
      </c>
      <c r="B742" s="247" t="s">
        <v>360</v>
      </c>
      <c r="C742" s="246">
        <v>11</v>
      </c>
      <c r="D742" s="248" t="s">
        <v>76</v>
      </c>
      <c r="E742" s="246">
        <v>14</v>
      </c>
      <c r="F742" s="245" t="s">
        <v>284</v>
      </c>
    </row>
    <row r="743" spans="1:6">
      <c r="A743" s="263" t="str">
        <f>Campos[[#This Row],[HOJA]]&amp;"."&amp;Campos[[#This Row],[FILA]]&amp;"."&amp;Campos[[#This Row],[COLUMNA]]</f>
        <v>HT2.11.15</v>
      </c>
      <c r="B743" s="247" t="s">
        <v>360</v>
      </c>
      <c r="C743" s="246">
        <v>11</v>
      </c>
      <c r="D743" s="248" t="s">
        <v>76</v>
      </c>
      <c r="E743" s="246">
        <v>15</v>
      </c>
      <c r="F743" s="245" t="s">
        <v>285</v>
      </c>
    </row>
    <row r="744" spans="1:6">
      <c r="A744" s="263" t="str">
        <f>Campos[[#This Row],[HOJA]]&amp;"."&amp;Campos[[#This Row],[FILA]]&amp;"."&amp;Campos[[#This Row],[COLUMNA]]</f>
        <v>HT2.11.16</v>
      </c>
      <c r="B744" s="247" t="s">
        <v>360</v>
      </c>
      <c r="C744" s="246">
        <v>11</v>
      </c>
      <c r="D744" s="248" t="s">
        <v>76</v>
      </c>
      <c r="E744" s="246">
        <v>16</v>
      </c>
      <c r="F744" s="245" t="s">
        <v>72</v>
      </c>
    </row>
    <row r="745" spans="1:6">
      <c r="A745" s="263" t="str">
        <f>Campos[[#This Row],[HOJA]]&amp;"."&amp;Campos[[#This Row],[FILA]]&amp;"."&amp;Campos[[#This Row],[COLUMNA]]</f>
        <v>HT2.11.17</v>
      </c>
      <c r="B745" s="247" t="s">
        <v>360</v>
      </c>
      <c r="C745" s="246">
        <v>11</v>
      </c>
      <c r="D745" s="248" t="s">
        <v>76</v>
      </c>
      <c r="E745" s="246">
        <v>17</v>
      </c>
      <c r="F745" s="245" t="s">
        <v>358</v>
      </c>
    </row>
    <row r="746" spans="1:6">
      <c r="A746" s="263" t="str">
        <f>Campos[[#This Row],[HOJA]]&amp;"."&amp;Campos[[#This Row],[FILA]]&amp;"."&amp;Campos[[#This Row],[COLUMNA]]</f>
        <v>HT2.11.18</v>
      </c>
      <c r="B746" s="247" t="s">
        <v>360</v>
      </c>
      <c r="C746" s="246">
        <v>11</v>
      </c>
      <c r="D746" s="248" t="s">
        <v>76</v>
      </c>
      <c r="E746" s="246">
        <v>18</v>
      </c>
      <c r="F746" s="245" t="s">
        <v>359</v>
      </c>
    </row>
    <row r="747" spans="1:6">
      <c r="A747" s="263" t="str">
        <f>Campos[[#This Row],[HOJA]]&amp;"."&amp;Campos[[#This Row],[FILA]]&amp;"."&amp;Campos[[#This Row],[COLUMNA]]</f>
        <v>HT2.11.19</v>
      </c>
      <c r="B747" s="247" t="s">
        <v>360</v>
      </c>
      <c r="C747" s="246">
        <v>11</v>
      </c>
      <c r="D747" s="248" t="s">
        <v>76</v>
      </c>
      <c r="E747" s="246">
        <v>19</v>
      </c>
      <c r="F747" s="245" t="s">
        <v>286</v>
      </c>
    </row>
    <row r="748" spans="1:6">
      <c r="A748" s="263" t="str">
        <f>Campos[[#This Row],[HOJA]]&amp;"."&amp;Campos[[#This Row],[FILA]]&amp;"."&amp;Campos[[#This Row],[COLUMNA]]</f>
        <v>HT2.11.20</v>
      </c>
      <c r="B748" s="247" t="s">
        <v>360</v>
      </c>
      <c r="C748" s="246">
        <v>11</v>
      </c>
      <c r="D748" s="248" t="s">
        <v>76</v>
      </c>
      <c r="E748" s="246">
        <v>20</v>
      </c>
      <c r="F748" s="245" t="s">
        <v>287</v>
      </c>
    </row>
    <row r="749" spans="1:6">
      <c r="A749" s="263" t="str">
        <f>Campos[[#This Row],[HOJA]]&amp;"."&amp;Campos[[#This Row],[FILA]]&amp;"."&amp;Campos[[#This Row],[COLUMNA]]</f>
        <v>HT2.11.21</v>
      </c>
      <c r="B749" s="247" t="s">
        <v>360</v>
      </c>
      <c r="C749" s="246">
        <v>11</v>
      </c>
      <c r="D749" s="248" t="s">
        <v>76</v>
      </c>
      <c r="E749" s="246">
        <v>21</v>
      </c>
      <c r="F749" s="245" t="s">
        <v>61</v>
      </c>
    </row>
    <row r="750" spans="1:6">
      <c r="A750" s="263" t="str">
        <f>Campos[[#This Row],[HOJA]]&amp;"."&amp;Campos[[#This Row],[FILA]]&amp;"."&amp;Campos[[#This Row],[COLUMNA]]</f>
        <v>HT2.11.22</v>
      </c>
      <c r="B750" s="247" t="s">
        <v>360</v>
      </c>
      <c r="C750" s="246">
        <v>11</v>
      </c>
      <c r="D750" s="248" t="s">
        <v>76</v>
      </c>
      <c r="E750" s="246">
        <v>22</v>
      </c>
      <c r="F750" s="245" t="s">
        <v>16</v>
      </c>
    </row>
    <row r="751" spans="1:6">
      <c r="A751" s="263" t="str">
        <f>Campos[[#This Row],[HOJA]]&amp;"."&amp;Campos[[#This Row],[FILA]]&amp;"."&amp;Campos[[#This Row],[COLUMNA]]</f>
        <v>HT2.11.23</v>
      </c>
      <c r="B751" s="247" t="s">
        <v>360</v>
      </c>
      <c r="C751" s="246">
        <v>11</v>
      </c>
      <c r="D751" s="248" t="s">
        <v>76</v>
      </c>
      <c r="E751" s="246">
        <v>23</v>
      </c>
      <c r="F751" s="245" t="s">
        <v>3</v>
      </c>
    </row>
    <row r="752" spans="1:6">
      <c r="A752" s="263" t="str">
        <f>Campos[[#This Row],[HOJA]]&amp;"."&amp;Campos[[#This Row],[FILA]]&amp;"."&amp;Campos[[#This Row],[COLUMNA]]</f>
        <v>HT2.12.3</v>
      </c>
      <c r="B752" s="247" t="s">
        <v>360</v>
      </c>
      <c r="C752" s="246">
        <v>12</v>
      </c>
      <c r="D752" s="248" t="s">
        <v>77</v>
      </c>
      <c r="E752" s="246">
        <v>3</v>
      </c>
      <c r="F752" s="245" t="s">
        <v>275</v>
      </c>
    </row>
    <row r="753" spans="1:6">
      <c r="A753" s="263" t="str">
        <f>Campos[[#This Row],[HOJA]]&amp;"."&amp;Campos[[#This Row],[FILA]]&amp;"."&amp;Campos[[#This Row],[COLUMNA]]</f>
        <v>HT2.12.4</v>
      </c>
      <c r="B753" s="247" t="s">
        <v>360</v>
      </c>
      <c r="C753" s="246">
        <v>12</v>
      </c>
      <c r="D753" s="248" t="s">
        <v>77</v>
      </c>
      <c r="E753" s="246">
        <v>4</v>
      </c>
      <c r="F753" s="245" t="s">
        <v>276</v>
      </c>
    </row>
    <row r="754" spans="1:6">
      <c r="A754" s="263" t="str">
        <f>Campos[[#This Row],[HOJA]]&amp;"."&amp;Campos[[#This Row],[FILA]]&amp;"."&amp;Campos[[#This Row],[COLUMNA]]</f>
        <v>HT2.12.5</v>
      </c>
      <c r="B754" s="247" t="s">
        <v>360</v>
      </c>
      <c r="C754" s="246">
        <v>12</v>
      </c>
      <c r="D754" s="248" t="s">
        <v>77</v>
      </c>
      <c r="E754" s="246">
        <v>5</v>
      </c>
      <c r="F754" s="245" t="s">
        <v>277</v>
      </c>
    </row>
    <row r="755" spans="1:6">
      <c r="A755" s="263" t="str">
        <f>Campos[[#This Row],[HOJA]]&amp;"."&amp;Campos[[#This Row],[FILA]]&amp;"."&amp;Campos[[#This Row],[COLUMNA]]</f>
        <v>HT2.12.6</v>
      </c>
      <c r="B755" s="247" t="s">
        <v>360</v>
      </c>
      <c r="C755" s="246">
        <v>12</v>
      </c>
      <c r="D755" s="248" t="s">
        <v>77</v>
      </c>
      <c r="E755" s="246">
        <v>6</v>
      </c>
      <c r="F755" s="245" t="s">
        <v>278</v>
      </c>
    </row>
    <row r="756" spans="1:6">
      <c r="A756" s="263" t="str">
        <f>Campos[[#This Row],[HOJA]]&amp;"."&amp;Campos[[#This Row],[FILA]]&amp;"."&amp;Campos[[#This Row],[COLUMNA]]</f>
        <v>HT2.12.7</v>
      </c>
      <c r="B756" s="247" t="s">
        <v>360</v>
      </c>
      <c r="C756" s="246">
        <v>12</v>
      </c>
      <c r="D756" s="248" t="s">
        <v>77</v>
      </c>
      <c r="E756" s="246">
        <v>7</v>
      </c>
      <c r="F756" s="245" t="s">
        <v>279</v>
      </c>
    </row>
    <row r="757" spans="1:6">
      <c r="A757" s="263" t="str">
        <f>Campos[[#This Row],[HOJA]]&amp;"."&amp;Campos[[#This Row],[FILA]]&amp;"."&amp;Campos[[#This Row],[COLUMNA]]</f>
        <v>HT2.12.8</v>
      </c>
      <c r="B757" s="247" t="s">
        <v>360</v>
      </c>
      <c r="C757" s="246">
        <v>12</v>
      </c>
      <c r="D757" s="248" t="s">
        <v>77</v>
      </c>
      <c r="E757" s="246">
        <v>8</v>
      </c>
      <c r="F757" s="245" t="s">
        <v>431</v>
      </c>
    </row>
    <row r="758" spans="1:6">
      <c r="A758" s="263" t="str">
        <f>Campos[[#This Row],[HOJA]]&amp;"."&amp;Campos[[#This Row],[FILA]]&amp;"."&amp;Campos[[#This Row],[COLUMNA]]</f>
        <v>HT2.12.9</v>
      </c>
      <c r="B758" s="247" t="s">
        <v>360</v>
      </c>
      <c r="C758" s="246">
        <v>12</v>
      </c>
      <c r="D758" s="248" t="s">
        <v>77</v>
      </c>
      <c r="E758" s="246">
        <v>9</v>
      </c>
      <c r="F758" s="245" t="s">
        <v>280</v>
      </c>
    </row>
    <row r="759" spans="1:6">
      <c r="A759" s="263" t="str">
        <f>Campos[[#This Row],[HOJA]]&amp;"."&amp;Campos[[#This Row],[FILA]]&amp;"."&amp;Campos[[#This Row],[COLUMNA]]</f>
        <v>HT2.12.10</v>
      </c>
      <c r="B759" s="247" t="s">
        <v>360</v>
      </c>
      <c r="C759" s="246">
        <v>12</v>
      </c>
      <c r="D759" s="248" t="s">
        <v>77</v>
      </c>
      <c r="E759" s="246">
        <v>10</v>
      </c>
      <c r="F759" s="245" t="s">
        <v>69</v>
      </c>
    </row>
    <row r="760" spans="1:6">
      <c r="A760" s="263" t="str">
        <f>Campos[[#This Row],[HOJA]]&amp;"."&amp;Campos[[#This Row],[FILA]]&amp;"."&amp;Campos[[#This Row],[COLUMNA]]</f>
        <v>HT2.12.11</v>
      </c>
      <c r="B760" s="247" t="s">
        <v>360</v>
      </c>
      <c r="C760" s="246">
        <v>12</v>
      </c>
      <c r="D760" s="248" t="s">
        <v>77</v>
      </c>
      <c r="E760" s="246">
        <v>11</v>
      </c>
      <c r="F760" s="245" t="s">
        <v>432</v>
      </c>
    </row>
    <row r="761" spans="1:6">
      <c r="A761" s="263" t="str">
        <f>Campos[[#This Row],[HOJA]]&amp;"."&amp;Campos[[#This Row],[FILA]]&amp;"."&amp;Campos[[#This Row],[COLUMNA]]</f>
        <v>HT2.12.12</v>
      </c>
      <c r="B761" s="247" t="s">
        <v>360</v>
      </c>
      <c r="C761" s="246">
        <v>12</v>
      </c>
      <c r="D761" s="248" t="s">
        <v>77</v>
      </c>
      <c r="E761" s="246">
        <v>12</v>
      </c>
      <c r="F761" s="245" t="s">
        <v>282</v>
      </c>
    </row>
    <row r="762" spans="1:6">
      <c r="A762" s="263" t="str">
        <f>Campos[[#This Row],[HOJA]]&amp;"."&amp;Campos[[#This Row],[FILA]]&amp;"."&amp;Campos[[#This Row],[COLUMNA]]</f>
        <v>HT2.12.13</v>
      </c>
      <c r="B762" s="247" t="s">
        <v>360</v>
      </c>
      <c r="C762" s="246">
        <v>12</v>
      </c>
      <c r="D762" s="248" t="s">
        <v>77</v>
      </c>
      <c r="E762" s="246">
        <v>13</v>
      </c>
      <c r="F762" s="245" t="s">
        <v>283</v>
      </c>
    </row>
    <row r="763" spans="1:6">
      <c r="A763" s="263" t="str">
        <f>Campos[[#This Row],[HOJA]]&amp;"."&amp;Campos[[#This Row],[FILA]]&amp;"."&amp;Campos[[#This Row],[COLUMNA]]</f>
        <v>HT2.12.14</v>
      </c>
      <c r="B763" s="247" t="s">
        <v>360</v>
      </c>
      <c r="C763" s="246">
        <v>12</v>
      </c>
      <c r="D763" s="248" t="s">
        <v>77</v>
      </c>
      <c r="E763" s="246">
        <v>14</v>
      </c>
      <c r="F763" s="245" t="s">
        <v>284</v>
      </c>
    </row>
    <row r="764" spans="1:6">
      <c r="A764" s="263" t="str">
        <f>Campos[[#This Row],[HOJA]]&amp;"."&amp;Campos[[#This Row],[FILA]]&amp;"."&amp;Campos[[#This Row],[COLUMNA]]</f>
        <v>HT2.12.15</v>
      </c>
      <c r="B764" s="247" t="s">
        <v>360</v>
      </c>
      <c r="C764" s="246">
        <v>12</v>
      </c>
      <c r="D764" s="248" t="s">
        <v>77</v>
      </c>
      <c r="E764" s="246">
        <v>15</v>
      </c>
      <c r="F764" s="245" t="s">
        <v>285</v>
      </c>
    </row>
    <row r="765" spans="1:6">
      <c r="A765" s="263" t="str">
        <f>Campos[[#This Row],[HOJA]]&amp;"."&amp;Campos[[#This Row],[FILA]]&amp;"."&amp;Campos[[#This Row],[COLUMNA]]</f>
        <v>HT2.12.16</v>
      </c>
      <c r="B765" s="247" t="s">
        <v>360</v>
      </c>
      <c r="C765" s="246">
        <v>12</v>
      </c>
      <c r="D765" s="248" t="s">
        <v>77</v>
      </c>
      <c r="E765" s="246">
        <v>16</v>
      </c>
      <c r="F765" s="245" t="s">
        <v>72</v>
      </c>
    </row>
    <row r="766" spans="1:6">
      <c r="A766" s="263" t="str">
        <f>Campos[[#This Row],[HOJA]]&amp;"."&amp;Campos[[#This Row],[FILA]]&amp;"."&amp;Campos[[#This Row],[COLUMNA]]</f>
        <v>HT2.12.17</v>
      </c>
      <c r="B766" s="247" t="s">
        <v>360</v>
      </c>
      <c r="C766" s="246">
        <v>12</v>
      </c>
      <c r="D766" s="248" t="s">
        <v>77</v>
      </c>
      <c r="E766" s="246">
        <v>17</v>
      </c>
      <c r="F766" s="245" t="s">
        <v>358</v>
      </c>
    </row>
    <row r="767" spans="1:6">
      <c r="A767" s="263" t="str">
        <f>Campos[[#This Row],[HOJA]]&amp;"."&amp;Campos[[#This Row],[FILA]]&amp;"."&amp;Campos[[#This Row],[COLUMNA]]</f>
        <v>HT2.12.18</v>
      </c>
      <c r="B767" s="247" t="s">
        <v>360</v>
      </c>
      <c r="C767" s="246">
        <v>12</v>
      </c>
      <c r="D767" s="248" t="s">
        <v>77</v>
      </c>
      <c r="E767" s="246">
        <v>18</v>
      </c>
      <c r="F767" s="245" t="s">
        <v>359</v>
      </c>
    </row>
    <row r="768" spans="1:6">
      <c r="A768" s="263" t="str">
        <f>Campos[[#This Row],[HOJA]]&amp;"."&amp;Campos[[#This Row],[FILA]]&amp;"."&amp;Campos[[#This Row],[COLUMNA]]</f>
        <v>HT2.12.19</v>
      </c>
      <c r="B768" s="247" t="s">
        <v>360</v>
      </c>
      <c r="C768" s="246">
        <v>12</v>
      </c>
      <c r="D768" s="248" t="s">
        <v>77</v>
      </c>
      <c r="E768" s="246">
        <v>19</v>
      </c>
      <c r="F768" s="245" t="s">
        <v>286</v>
      </c>
    </row>
    <row r="769" spans="1:6">
      <c r="A769" s="263" t="str">
        <f>Campos[[#This Row],[HOJA]]&amp;"."&amp;Campos[[#This Row],[FILA]]&amp;"."&amp;Campos[[#This Row],[COLUMNA]]</f>
        <v>HT2.12.20</v>
      </c>
      <c r="B769" s="247" t="s">
        <v>360</v>
      </c>
      <c r="C769" s="246">
        <v>12</v>
      </c>
      <c r="D769" s="248" t="s">
        <v>77</v>
      </c>
      <c r="E769" s="246">
        <v>20</v>
      </c>
      <c r="F769" s="245" t="s">
        <v>287</v>
      </c>
    </row>
    <row r="770" spans="1:6">
      <c r="A770" s="263" t="str">
        <f>Campos[[#This Row],[HOJA]]&amp;"."&amp;Campos[[#This Row],[FILA]]&amp;"."&amp;Campos[[#This Row],[COLUMNA]]</f>
        <v>HT2.12.21</v>
      </c>
      <c r="B770" s="247" t="s">
        <v>360</v>
      </c>
      <c r="C770" s="246">
        <v>12</v>
      </c>
      <c r="D770" s="248" t="s">
        <v>77</v>
      </c>
      <c r="E770" s="246">
        <v>21</v>
      </c>
      <c r="F770" s="245" t="s">
        <v>61</v>
      </c>
    </row>
    <row r="771" spans="1:6">
      <c r="A771" s="263" t="str">
        <f>Campos[[#This Row],[HOJA]]&amp;"."&amp;Campos[[#This Row],[FILA]]&amp;"."&amp;Campos[[#This Row],[COLUMNA]]</f>
        <v>HT2.12.22</v>
      </c>
      <c r="B771" s="247" t="s">
        <v>360</v>
      </c>
      <c r="C771" s="246">
        <v>12</v>
      </c>
      <c r="D771" s="248" t="s">
        <v>77</v>
      </c>
      <c r="E771" s="246">
        <v>22</v>
      </c>
      <c r="F771" s="245" t="s">
        <v>16</v>
      </c>
    </row>
    <row r="772" spans="1:6">
      <c r="A772" s="263" t="str">
        <f>Campos[[#This Row],[HOJA]]&amp;"."&amp;Campos[[#This Row],[FILA]]&amp;"."&amp;Campos[[#This Row],[COLUMNA]]</f>
        <v>HT2.12.23</v>
      </c>
      <c r="B772" s="247" t="s">
        <v>360</v>
      </c>
      <c r="C772" s="246">
        <v>12</v>
      </c>
      <c r="D772" s="248" t="s">
        <v>77</v>
      </c>
      <c r="E772" s="246">
        <v>23</v>
      </c>
      <c r="F772" s="245" t="s">
        <v>3</v>
      </c>
    </row>
    <row r="773" spans="1:6">
      <c r="A773" s="263" t="str">
        <f>Campos[[#This Row],[HOJA]]&amp;"."&amp;Campos[[#This Row],[FILA]]&amp;"."&amp;Campos[[#This Row],[COLUMNA]]</f>
        <v>HT2.14.3</v>
      </c>
      <c r="B773" s="247" t="s">
        <v>360</v>
      </c>
      <c r="C773" s="246">
        <v>14</v>
      </c>
      <c r="D773" s="248" t="s">
        <v>234</v>
      </c>
      <c r="E773" s="246">
        <v>3</v>
      </c>
      <c r="F773" s="245" t="s">
        <v>275</v>
      </c>
    </row>
    <row r="774" spans="1:6">
      <c r="A774" s="263" t="str">
        <f>Campos[[#This Row],[HOJA]]&amp;"."&amp;Campos[[#This Row],[FILA]]&amp;"."&amp;Campos[[#This Row],[COLUMNA]]</f>
        <v>HT2.14.4</v>
      </c>
      <c r="B774" s="247" t="s">
        <v>360</v>
      </c>
      <c r="C774" s="246">
        <v>14</v>
      </c>
      <c r="D774" s="248" t="s">
        <v>234</v>
      </c>
      <c r="E774" s="246">
        <v>4</v>
      </c>
      <c r="F774" s="245" t="s">
        <v>276</v>
      </c>
    </row>
    <row r="775" spans="1:6">
      <c r="A775" s="263" t="str">
        <f>Campos[[#This Row],[HOJA]]&amp;"."&amp;Campos[[#This Row],[FILA]]&amp;"."&amp;Campos[[#This Row],[COLUMNA]]</f>
        <v>HT2.14.5</v>
      </c>
      <c r="B775" s="247" t="s">
        <v>360</v>
      </c>
      <c r="C775" s="246">
        <v>14</v>
      </c>
      <c r="D775" s="248" t="s">
        <v>234</v>
      </c>
      <c r="E775" s="246">
        <v>5</v>
      </c>
      <c r="F775" s="245" t="s">
        <v>277</v>
      </c>
    </row>
    <row r="776" spans="1:6">
      <c r="A776" s="263" t="str">
        <f>Campos[[#This Row],[HOJA]]&amp;"."&amp;Campos[[#This Row],[FILA]]&amp;"."&amp;Campos[[#This Row],[COLUMNA]]</f>
        <v>HT2.14.6</v>
      </c>
      <c r="B776" s="247" t="s">
        <v>360</v>
      </c>
      <c r="C776" s="246">
        <v>14</v>
      </c>
      <c r="D776" s="248" t="s">
        <v>234</v>
      </c>
      <c r="E776" s="246">
        <v>6</v>
      </c>
      <c r="F776" s="245" t="s">
        <v>278</v>
      </c>
    </row>
    <row r="777" spans="1:6">
      <c r="A777" s="263" t="str">
        <f>Campos[[#This Row],[HOJA]]&amp;"."&amp;Campos[[#This Row],[FILA]]&amp;"."&amp;Campos[[#This Row],[COLUMNA]]</f>
        <v>HT2.14.7</v>
      </c>
      <c r="B777" s="247" t="s">
        <v>360</v>
      </c>
      <c r="C777" s="246">
        <v>14</v>
      </c>
      <c r="D777" s="248" t="s">
        <v>234</v>
      </c>
      <c r="E777" s="246">
        <v>7</v>
      </c>
      <c r="F777" s="245" t="s">
        <v>279</v>
      </c>
    </row>
    <row r="778" spans="1:6">
      <c r="A778" s="263" t="str">
        <f>Campos[[#This Row],[HOJA]]&amp;"."&amp;Campos[[#This Row],[FILA]]&amp;"."&amp;Campos[[#This Row],[COLUMNA]]</f>
        <v>HT2.14.8</v>
      </c>
      <c r="B778" s="247" t="s">
        <v>360</v>
      </c>
      <c r="C778" s="246">
        <v>14</v>
      </c>
      <c r="D778" s="248" t="s">
        <v>234</v>
      </c>
      <c r="E778" s="246">
        <v>8</v>
      </c>
      <c r="F778" s="245" t="s">
        <v>431</v>
      </c>
    </row>
    <row r="779" spans="1:6">
      <c r="A779" s="263" t="str">
        <f>Campos[[#This Row],[HOJA]]&amp;"."&amp;Campos[[#This Row],[FILA]]&amp;"."&amp;Campos[[#This Row],[COLUMNA]]</f>
        <v>HT2.14.9</v>
      </c>
      <c r="B779" s="247" t="s">
        <v>360</v>
      </c>
      <c r="C779" s="246">
        <v>14</v>
      </c>
      <c r="D779" s="248" t="s">
        <v>234</v>
      </c>
      <c r="E779" s="246">
        <v>9</v>
      </c>
      <c r="F779" s="245" t="s">
        <v>280</v>
      </c>
    </row>
    <row r="780" spans="1:6">
      <c r="A780" s="263" t="str">
        <f>Campos[[#This Row],[HOJA]]&amp;"."&amp;Campos[[#This Row],[FILA]]&amp;"."&amp;Campos[[#This Row],[COLUMNA]]</f>
        <v>HT2.14.10</v>
      </c>
      <c r="B780" s="247" t="s">
        <v>360</v>
      </c>
      <c r="C780" s="246">
        <v>14</v>
      </c>
      <c r="D780" s="248" t="s">
        <v>234</v>
      </c>
      <c r="E780" s="246">
        <v>10</v>
      </c>
      <c r="F780" s="245" t="s">
        <v>69</v>
      </c>
    </row>
    <row r="781" spans="1:6">
      <c r="A781" s="263" t="str">
        <f>Campos[[#This Row],[HOJA]]&amp;"."&amp;Campos[[#This Row],[FILA]]&amp;"."&amp;Campos[[#This Row],[COLUMNA]]</f>
        <v>HT2.14.11</v>
      </c>
      <c r="B781" s="247" t="s">
        <v>360</v>
      </c>
      <c r="C781" s="246">
        <v>14</v>
      </c>
      <c r="D781" s="248" t="s">
        <v>234</v>
      </c>
      <c r="E781" s="246">
        <v>11</v>
      </c>
      <c r="F781" s="245" t="s">
        <v>432</v>
      </c>
    </row>
    <row r="782" spans="1:6">
      <c r="A782" s="263" t="str">
        <f>Campos[[#This Row],[HOJA]]&amp;"."&amp;Campos[[#This Row],[FILA]]&amp;"."&amp;Campos[[#This Row],[COLUMNA]]</f>
        <v>HT2.14.12</v>
      </c>
      <c r="B782" s="247" t="s">
        <v>360</v>
      </c>
      <c r="C782" s="246">
        <v>14</v>
      </c>
      <c r="D782" s="248" t="s">
        <v>234</v>
      </c>
      <c r="E782" s="246">
        <v>12</v>
      </c>
      <c r="F782" s="245" t="s">
        <v>282</v>
      </c>
    </row>
    <row r="783" spans="1:6">
      <c r="A783" s="263" t="str">
        <f>Campos[[#This Row],[HOJA]]&amp;"."&amp;Campos[[#This Row],[FILA]]&amp;"."&amp;Campos[[#This Row],[COLUMNA]]</f>
        <v>HT2.14.13</v>
      </c>
      <c r="B783" s="247" t="s">
        <v>360</v>
      </c>
      <c r="C783" s="246">
        <v>14</v>
      </c>
      <c r="D783" s="248" t="s">
        <v>234</v>
      </c>
      <c r="E783" s="246">
        <v>13</v>
      </c>
      <c r="F783" s="245" t="s">
        <v>283</v>
      </c>
    </row>
    <row r="784" spans="1:6">
      <c r="A784" s="263" t="str">
        <f>Campos[[#This Row],[HOJA]]&amp;"."&amp;Campos[[#This Row],[FILA]]&amp;"."&amp;Campos[[#This Row],[COLUMNA]]</f>
        <v>HT2.14.14</v>
      </c>
      <c r="B784" s="247" t="s">
        <v>360</v>
      </c>
      <c r="C784" s="246">
        <v>14</v>
      </c>
      <c r="D784" s="248" t="s">
        <v>234</v>
      </c>
      <c r="E784" s="246">
        <v>14</v>
      </c>
      <c r="F784" s="245" t="s">
        <v>284</v>
      </c>
    </row>
    <row r="785" spans="1:6">
      <c r="A785" s="263" t="str">
        <f>Campos[[#This Row],[HOJA]]&amp;"."&amp;Campos[[#This Row],[FILA]]&amp;"."&amp;Campos[[#This Row],[COLUMNA]]</f>
        <v>HT2.14.15</v>
      </c>
      <c r="B785" s="247" t="s">
        <v>360</v>
      </c>
      <c r="C785" s="246">
        <v>14</v>
      </c>
      <c r="D785" s="248" t="s">
        <v>234</v>
      </c>
      <c r="E785" s="246">
        <v>15</v>
      </c>
      <c r="F785" s="245" t="s">
        <v>285</v>
      </c>
    </row>
    <row r="786" spans="1:6">
      <c r="A786" s="263" t="str">
        <f>Campos[[#This Row],[HOJA]]&amp;"."&amp;Campos[[#This Row],[FILA]]&amp;"."&amp;Campos[[#This Row],[COLUMNA]]</f>
        <v>HT2.14.16</v>
      </c>
      <c r="B786" s="247" t="s">
        <v>360</v>
      </c>
      <c r="C786" s="246">
        <v>14</v>
      </c>
      <c r="D786" s="248" t="s">
        <v>234</v>
      </c>
      <c r="E786" s="246">
        <v>16</v>
      </c>
      <c r="F786" s="245" t="s">
        <v>72</v>
      </c>
    </row>
    <row r="787" spans="1:6">
      <c r="A787" s="263" t="str">
        <f>Campos[[#This Row],[HOJA]]&amp;"."&amp;Campos[[#This Row],[FILA]]&amp;"."&amp;Campos[[#This Row],[COLUMNA]]</f>
        <v>HT2.14.17</v>
      </c>
      <c r="B787" s="247" t="s">
        <v>360</v>
      </c>
      <c r="C787" s="246">
        <v>14</v>
      </c>
      <c r="D787" s="248" t="s">
        <v>234</v>
      </c>
      <c r="E787" s="246">
        <v>17</v>
      </c>
      <c r="F787" s="245" t="s">
        <v>358</v>
      </c>
    </row>
    <row r="788" spans="1:6">
      <c r="A788" s="263" t="str">
        <f>Campos[[#This Row],[HOJA]]&amp;"."&amp;Campos[[#This Row],[FILA]]&amp;"."&amp;Campos[[#This Row],[COLUMNA]]</f>
        <v>HT2.14.18</v>
      </c>
      <c r="B788" s="247" t="s">
        <v>360</v>
      </c>
      <c r="C788" s="246">
        <v>14</v>
      </c>
      <c r="D788" s="248" t="s">
        <v>234</v>
      </c>
      <c r="E788" s="246">
        <v>18</v>
      </c>
      <c r="F788" s="245" t="s">
        <v>359</v>
      </c>
    </row>
    <row r="789" spans="1:6">
      <c r="A789" s="263" t="str">
        <f>Campos[[#This Row],[HOJA]]&amp;"."&amp;Campos[[#This Row],[FILA]]&amp;"."&amp;Campos[[#This Row],[COLUMNA]]</f>
        <v>HT2.14.19</v>
      </c>
      <c r="B789" s="247" t="s">
        <v>360</v>
      </c>
      <c r="C789" s="246">
        <v>14</v>
      </c>
      <c r="D789" s="248" t="s">
        <v>234</v>
      </c>
      <c r="E789" s="246">
        <v>19</v>
      </c>
      <c r="F789" s="245" t="s">
        <v>286</v>
      </c>
    </row>
    <row r="790" spans="1:6">
      <c r="A790" s="263" t="str">
        <f>Campos[[#This Row],[HOJA]]&amp;"."&amp;Campos[[#This Row],[FILA]]&amp;"."&amp;Campos[[#This Row],[COLUMNA]]</f>
        <v>HT2.14.20</v>
      </c>
      <c r="B790" s="247" t="s">
        <v>360</v>
      </c>
      <c r="C790" s="246">
        <v>14</v>
      </c>
      <c r="D790" s="248" t="s">
        <v>234</v>
      </c>
      <c r="E790" s="246">
        <v>20</v>
      </c>
      <c r="F790" s="245" t="s">
        <v>287</v>
      </c>
    </row>
    <row r="791" spans="1:6">
      <c r="A791" s="263" t="str">
        <f>Campos[[#This Row],[HOJA]]&amp;"."&amp;Campos[[#This Row],[FILA]]&amp;"."&amp;Campos[[#This Row],[COLUMNA]]</f>
        <v>HT2.14.21</v>
      </c>
      <c r="B791" s="247" t="s">
        <v>360</v>
      </c>
      <c r="C791" s="246">
        <v>14</v>
      </c>
      <c r="D791" s="248" t="s">
        <v>234</v>
      </c>
      <c r="E791" s="246">
        <v>21</v>
      </c>
      <c r="F791" s="245" t="s">
        <v>61</v>
      </c>
    </row>
    <row r="792" spans="1:6">
      <c r="A792" s="263" t="str">
        <f>Campos[[#This Row],[HOJA]]&amp;"."&amp;Campos[[#This Row],[FILA]]&amp;"."&amp;Campos[[#This Row],[COLUMNA]]</f>
        <v>HT2.14.22</v>
      </c>
      <c r="B792" s="247" t="s">
        <v>360</v>
      </c>
      <c r="C792" s="246">
        <v>14</v>
      </c>
      <c r="D792" s="248" t="s">
        <v>234</v>
      </c>
      <c r="E792" s="246">
        <v>22</v>
      </c>
      <c r="F792" s="245" t="s">
        <v>16</v>
      </c>
    </row>
    <row r="793" spans="1:6">
      <c r="A793" s="263" t="str">
        <f>Campos[[#This Row],[HOJA]]&amp;"."&amp;Campos[[#This Row],[FILA]]&amp;"."&amp;Campos[[#This Row],[COLUMNA]]</f>
        <v>HT2.14.23</v>
      </c>
      <c r="B793" s="247" t="s">
        <v>360</v>
      </c>
      <c r="C793" s="246">
        <v>14</v>
      </c>
      <c r="D793" s="248" t="s">
        <v>234</v>
      </c>
      <c r="E793" s="246">
        <v>23</v>
      </c>
      <c r="F793" s="245" t="s">
        <v>3</v>
      </c>
    </row>
    <row r="794" spans="1:6">
      <c r="A794" s="263" t="str">
        <f>Campos[[#This Row],[HOJA]]&amp;"."&amp;Campos[[#This Row],[FILA]]&amp;"."&amp;Campos[[#This Row],[COLUMNA]]</f>
        <v>HT2.15.3</v>
      </c>
      <c r="B794" s="247" t="s">
        <v>360</v>
      </c>
      <c r="C794" s="246">
        <v>15</v>
      </c>
      <c r="D794" s="248" t="s">
        <v>235</v>
      </c>
      <c r="E794" s="246">
        <v>3</v>
      </c>
      <c r="F794" s="245" t="s">
        <v>275</v>
      </c>
    </row>
    <row r="795" spans="1:6">
      <c r="A795" s="263" t="str">
        <f>Campos[[#This Row],[HOJA]]&amp;"."&amp;Campos[[#This Row],[FILA]]&amp;"."&amp;Campos[[#This Row],[COLUMNA]]</f>
        <v>HT2.15.4</v>
      </c>
      <c r="B795" s="247" t="s">
        <v>360</v>
      </c>
      <c r="C795" s="246">
        <v>15</v>
      </c>
      <c r="D795" s="248" t="s">
        <v>235</v>
      </c>
      <c r="E795" s="246">
        <v>4</v>
      </c>
      <c r="F795" s="245" t="s">
        <v>276</v>
      </c>
    </row>
    <row r="796" spans="1:6">
      <c r="A796" s="263" t="str">
        <f>Campos[[#This Row],[HOJA]]&amp;"."&amp;Campos[[#This Row],[FILA]]&amp;"."&amp;Campos[[#This Row],[COLUMNA]]</f>
        <v>HT2.15.5</v>
      </c>
      <c r="B796" s="247" t="s">
        <v>360</v>
      </c>
      <c r="C796" s="246">
        <v>15</v>
      </c>
      <c r="D796" s="248" t="s">
        <v>235</v>
      </c>
      <c r="E796" s="246">
        <v>5</v>
      </c>
      <c r="F796" s="245" t="s">
        <v>277</v>
      </c>
    </row>
    <row r="797" spans="1:6">
      <c r="A797" s="263" t="str">
        <f>Campos[[#This Row],[HOJA]]&amp;"."&amp;Campos[[#This Row],[FILA]]&amp;"."&amp;Campos[[#This Row],[COLUMNA]]</f>
        <v>HT2.15.6</v>
      </c>
      <c r="B797" s="247" t="s">
        <v>360</v>
      </c>
      <c r="C797" s="246">
        <v>15</v>
      </c>
      <c r="D797" s="248" t="s">
        <v>235</v>
      </c>
      <c r="E797" s="246">
        <v>6</v>
      </c>
      <c r="F797" s="245" t="s">
        <v>278</v>
      </c>
    </row>
    <row r="798" spans="1:6">
      <c r="A798" s="263" t="str">
        <f>Campos[[#This Row],[HOJA]]&amp;"."&amp;Campos[[#This Row],[FILA]]&amp;"."&amp;Campos[[#This Row],[COLUMNA]]</f>
        <v>HT2.15.7</v>
      </c>
      <c r="B798" s="247" t="s">
        <v>360</v>
      </c>
      <c r="C798" s="246">
        <v>15</v>
      </c>
      <c r="D798" s="248" t="s">
        <v>235</v>
      </c>
      <c r="E798" s="246">
        <v>7</v>
      </c>
      <c r="F798" s="245" t="s">
        <v>279</v>
      </c>
    </row>
    <row r="799" spans="1:6">
      <c r="A799" s="263" t="str">
        <f>Campos[[#This Row],[HOJA]]&amp;"."&amp;Campos[[#This Row],[FILA]]&amp;"."&amp;Campos[[#This Row],[COLUMNA]]</f>
        <v>HT2.15.8</v>
      </c>
      <c r="B799" s="247" t="s">
        <v>360</v>
      </c>
      <c r="C799" s="246">
        <v>15</v>
      </c>
      <c r="D799" s="248" t="s">
        <v>235</v>
      </c>
      <c r="E799" s="246">
        <v>8</v>
      </c>
      <c r="F799" s="245" t="s">
        <v>431</v>
      </c>
    </row>
    <row r="800" spans="1:6">
      <c r="A800" s="263" t="str">
        <f>Campos[[#This Row],[HOJA]]&amp;"."&amp;Campos[[#This Row],[FILA]]&amp;"."&amp;Campos[[#This Row],[COLUMNA]]</f>
        <v>HT2.15.9</v>
      </c>
      <c r="B800" s="247" t="s">
        <v>360</v>
      </c>
      <c r="C800" s="246">
        <v>15</v>
      </c>
      <c r="D800" s="248" t="s">
        <v>235</v>
      </c>
      <c r="E800" s="246">
        <v>9</v>
      </c>
      <c r="F800" s="245" t="s">
        <v>280</v>
      </c>
    </row>
    <row r="801" spans="1:6">
      <c r="A801" s="263" t="str">
        <f>Campos[[#This Row],[HOJA]]&amp;"."&amp;Campos[[#This Row],[FILA]]&amp;"."&amp;Campos[[#This Row],[COLUMNA]]</f>
        <v>HT2.15.10</v>
      </c>
      <c r="B801" s="247" t="s">
        <v>360</v>
      </c>
      <c r="C801" s="246">
        <v>15</v>
      </c>
      <c r="D801" s="248" t="s">
        <v>235</v>
      </c>
      <c r="E801" s="246">
        <v>10</v>
      </c>
      <c r="F801" s="245" t="s">
        <v>69</v>
      </c>
    </row>
    <row r="802" spans="1:6">
      <c r="A802" s="263" t="str">
        <f>Campos[[#This Row],[HOJA]]&amp;"."&amp;Campos[[#This Row],[FILA]]&amp;"."&amp;Campos[[#This Row],[COLUMNA]]</f>
        <v>HT2.15.11</v>
      </c>
      <c r="B802" s="247" t="s">
        <v>360</v>
      </c>
      <c r="C802" s="246">
        <v>15</v>
      </c>
      <c r="D802" s="248" t="s">
        <v>235</v>
      </c>
      <c r="E802" s="246">
        <v>11</v>
      </c>
      <c r="F802" s="245" t="s">
        <v>432</v>
      </c>
    </row>
    <row r="803" spans="1:6">
      <c r="A803" s="263" t="str">
        <f>Campos[[#This Row],[HOJA]]&amp;"."&amp;Campos[[#This Row],[FILA]]&amp;"."&amp;Campos[[#This Row],[COLUMNA]]</f>
        <v>HT2.15.12</v>
      </c>
      <c r="B803" s="247" t="s">
        <v>360</v>
      </c>
      <c r="C803" s="246">
        <v>15</v>
      </c>
      <c r="D803" s="248" t="s">
        <v>235</v>
      </c>
      <c r="E803" s="246">
        <v>12</v>
      </c>
      <c r="F803" s="245" t="s">
        <v>282</v>
      </c>
    </row>
    <row r="804" spans="1:6">
      <c r="A804" s="263" t="str">
        <f>Campos[[#This Row],[HOJA]]&amp;"."&amp;Campos[[#This Row],[FILA]]&amp;"."&amp;Campos[[#This Row],[COLUMNA]]</f>
        <v>HT2.15.13</v>
      </c>
      <c r="B804" s="247" t="s">
        <v>360</v>
      </c>
      <c r="C804" s="246">
        <v>15</v>
      </c>
      <c r="D804" s="248" t="s">
        <v>235</v>
      </c>
      <c r="E804" s="246">
        <v>13</v>
      </c>
      <c r="F804" s="245" t="s">
        <v>283</v>
      </c>
    </row>
    <row r="805" spans="1:6">
      <c r="A805" s="263" t="str">
        <f>Campos[[#This Row],[HOJA]]&amp;"."&amp;Campos[[#This Row],[FILA]]&amp;"."&amp;Campos[[#This Row],[COLUMNA]]</f>
        <v>HT2.15.14</v>
      </c>
      <c r="B805" s="247" t="s">
        <v>360</v>
      </c>
      <c r="C805" s="246">
        <v>15</v>
      </c>
      <c r="D805" s="248" t="s">
        <v>235</v>
      </c>
      <c r="E805" s="246">
        <v>14</v>
      </c>
      <c r="F805" s="245" t="s">
        <v>284</v>
      </c>
    </row>
    <row r="806" spans="1:6">
      <c r="A806" s="263" t="str">
        <f>Campos[[#This Row],[HOJA]]&amp;"."&amp;Campos[[#This Row],[FILA]]&amp;"."&amp;Campos[[#This Row],[COLUMNA]]</f>
        <v>HT2.15.15</v>
      </c>
      <c r="B806" s="247" t="s">
        <v>360</v>
      </c>
      <c r="C806" s="246">
        <v>15</v>
      </c>
      <c r="D806" s="248" t="s">
        <v>235</v>
      </c>
      <c r="E806" s="246">
        <v>15</v>
      </c>
      <c r="F806" s="245" t="s">
        <v>285</v>
      </c>
    </row>
    <row r="807" spans="1:6">
      <c r="A807" s="263" t="str">
        <f>Campos[[#This Row],[HOJA]]&amp;"."&amp;Campos[[#This Row],[FILA]]&amp;"."&amp;Campos[[#This Row],[COLUMNA]]</f>
        <v>HT2.15.16</v>
      </c>
      <c r="B807" s="247" t="s">
        <v>360</v>
      </c>
      <c r="C807" s="246">
        <v>15</v>
      </c>
      <c r="D807" s="248" t="s">
        <v>235</v>
      </c>
      <c r="E807" s="246">
        <v>16</v>
      </c>
      <c r="F807" s="245" t="s">
        <v>72</v>
      </c>
    </row>
    <row r="808" spans="1:6">
      <c r="A808" s="263" t="str">
        <f>Campos[[#This Row],[HOJA]]&amp;"."&amp;Campos[[#This Row],[FILA]]&amp;"."&amp;Campos[[#This Row],[COLUMNA]]</f>
        <v>HT2.15.17</v>
      </c>
      <c r="B808" s="247" t="s">
        <v>360</v>
      </c>
      <c r="C808" s="246">
        <v>15</v>
      </c>
      <c r="D808" s="248" t="s">
        <v>235</v>
      </c>
      <c r="E808" s="246">
        <v>17</v>
      </c>
      <c r="F808" s="245" t="s">
        <v>358</v>
      </c>
    </row>
    <row r="809" spans="1:6">
      <c r="A809" s="263" t="str">
        <f>Campos[[#This Row],[HOJA]]&amp;"."&amp;Campos[[#This Row],[FILA]]&amp;"."&amp;Campos[[#This Row],[COLUMNA]]</f>
        <v>HT2.15.18</v>
      </c>
      <c r="B809" s="247" t="s">
        <v>360</v>
      </c>
      <c r="C809" s="246">
        <v>15</v>
      </c>
      <c r="D809" s="248" t="s">
        <v>235</v>
      </c>
      <c r="E809" s="246">
        <v>18</v>
      </c>
      <c r="F809" s="245" t="s">
        <v>359</v>
      </c>
    </row>
    <row r="810" spans="1:6">
      <c r="A810" s="263" t="str">
        <f>Campos[[#This Row],[HOJA]]&amp;"."&amp;Campos[[#This Row],[FILA]]&amp;"."&amp;Campos[[#This Row],[COLUMNA]]</f>
        <v>HT2.15.19</v>
      </c>
      <c r="B810" s="247" t="s">
        <v>360</v>
      </c>
      <c r="C810" s="246">
        <v>15</v>
      </c>
      <c r="D810" s="248" t="s">
        <v>235</v>
      </c>
      <c r="E810" s="246">
        <v>19</v>
      </c>
      <c r="F810" s="245" t="s">
        <v>286</v>
      </c>
    </row>
    <row r="811" spans="1:6">
      <c r="A811" s="263" t="str">
        <f>Campos[[#This Row],[HOJA]]&amp;"."&amp;Campos[[#This Row],[FILA]]&amp;"."&amp;Campos[[#This Row],[COLUMNA]]</f>
        <v>HT2.15.20</v>
      </c>
      <c r="B811" s="247" t="s">
        <v>360</v>
      </c>
      <c r="C811" s="246">
        <v>15</v>
      </c>
      <c r="D811" s="248" t="s">
        <v>235</v>
      </c>
      <c r="E811" s="246">
        <v>20</v>
      </c>
      <c r="F811" s="245" t="s">
        <v>287</v>
      </c>
    </row>
    <row r="812" spans="1:6">
      <c r="A812" s="263" t="str">
        <f>Campos[[#This Row],[HOJA]]&amp;"."&amp;Campos[[#This Row],[FILA]]&amp;"."&amp;Campos[[#This Row],[COLUMNA]]</f>
        <v>HT2.15.21</v>
      </c>
      <c r="B812" s="247" t="s">
        <v>360</v>
      </c>
      <c r="C812" s="246">
        <v>15</v>
      </c>
      <c r="D812" s="248" t="s">
        <v>235</v>
      </c>
      <c r="E812" s="246">
        <v>21</v>
      </c>
      <c r="F812" s="245" t="s">
        <v>61</v>
      </c>
    </row>
    <row r="813" spans="1:6">
      <c r="A813" s="263" t="str">
        <f>Campos[[#This Row],[HOJA]]&amp;"."&amp;Campos[[#This Row],[FILA]]&amp;"."&amp;Campos[[#This Row],[COLUMNA]]</f>
        <v>HT2.15.22</v>
      </c>
      <c r="B813" s="247" t="s">
        <v>360</v>
      </c>
      <c r="C813" s="246">
        <v>15</v>
      </c>
      <c r="D813" s="248" t="s">
        <v>235</v>
      </c>
      <c r="E813" s="246">
        <v>22</v>
      </c>
      <c r="F813" s="245" t="s">
        <v>16</v>
      </c>
    </row>
    <row r="814" spans="1:6">
      <c r="A814" s="263" t="str">
        <f>Campos[[#This Row],[HOJA]]&amp;"."&amp;Campos[[#This Row],[FILA]]&amp;"."&amp;Campos[[#This Row],[COLUMNA]]</f>
        <v>HT2.15.23</v>
      </c>
      <c r="B814" s="247" t="s">
        <v>360</v>
      </c>
      <c r="C814" s="246">
        <v>15</v>
      </c>
      <c r="D814" s="248" t="s">
        <v>235</v>
      </c>
      <c r="E814" s="246">
        <v>23</v>
      </c>
      <c r="F814" s="245" t="s">
        <v>3</v>
      </c>
    </row>
    <row r="815" spans="1:6">
      <c r="A815" s="263" t="str">
        <f>Campos[[#This Row],[HOJA]]&amp;"."&amp;Campos[[#This Row],[FILA]]&amp;"."&amp;Campos[[#This Row],[COLUMNA]]</f>
        <v>HT2.16.3</v>
      </c>
      <c r="B815" s="247" t="s">
        <v>360</v>
      </c>
      <c r="C815" s="246">
        <v>16</v>
      </c>
      <c r="D815" s="248" t="s">
        <v>236</v>
      </c>
      <c r="E815" s="246">
        <v>3</v>
      </c>
      <c r="F815" s="245" t="s">
        <v>275</v>
      </c>
    </row>
    <row r="816" spans="1:6">
      <c r="A816" s="263" t="str">
        <f>Campos[[#This Row],[HOJA]]&amp;"."&amp;Campos[[#This Row],[FILA]]&amp;"."&amp;Campos[[#This Row],[COLUMNA]]</f>
        <v>HT2.16.4</v>
      </c>
      <c r="B816" s="247" t="s">
        <v>360</v>
      </c>
      <c r="C816" s="246">
        <v>16</v>
      </c>
      <c r="D816" s="248" t="s">
        <v>236</v>
      </c>
      <c r="E816" s="246">
        <v>4</v>
      </c>
      <c r="F816" s="245" t="s">
        <v>276</v>
      </c>
    </row>
    <row r="817" spans="1:6">
      <c r="A817" s="263" t="str">
        <f>Campos[[#This Row],[HOJA]]&amp;"."&amp;Campos[[#This Row],[FILA]]&amp;"."&amp;Campos[[#This Row],[COLUMNA]]</f>
        <v>HT2.16.5</v>
      </c>
      <c r="B817" s="247" t="s">
        <v>360</v>
      </c>
      <c r="C817" s="246">
        <v>16</v>
      </c>
      <c r="D817" s="248" t="s">
        <v>236</v>
      </c>
      <c r="E817" s="246">
        <v>5</v>
      </c>
      <c r="F817" s="245" t="s">
        <v>277</v>
      </c>
    </row>
    <row r="818" spans="1:6">
      <c r="A818" s="263" t="str">
        <f>Campos[[#This Row],[HOJA]]&amp;"."&amp;Campos[[#This Row],[FILA]]&amp;"."&amp;Campos[[#This Row],[COLUMNA]]</f>
        <v>HT2.16.6</v>
      </c>
      <c r="B818" s="247" t="s">
        <v>360</v>
      </c>
      <c r="C818" s="246">
        <v>16</v>
      </c>
      <c r="D818" s="248" t="s">
        <v>236</v>
      </c>
      <c r="E818" s="246">
        <v>6</v>
      </c>
      <c r="F818" s="245" t="s">
        <v>278</v>
      </c>
    </row>
    <row r="819" spans="1:6">
      <c r="A819" s="263" t="str">
        <f>Campos[[#This Row],[HOJA]]&amp;"."&amp;Campos[[#This Row],[FILA]]&amp;"."&amp;Campos[[#This Row],[COLUMNA]]</f>
        <v>HT2.16.7</v>
      </c>
      <c r="B819" s="247" t="s">
        <v>360</v>
      </c>
      <c r="C819" s="246">
        <v>16</v>
      </c>
      <c r="D819" s="248" t="s">
        <v>236</v>
      </c>
      <c r="E819" s="246">
        <v>7</v>
      </c>
      <c r="F819" s="245" t="s">
        <v>279</v>
      </c>
    </row>
    <row r="820" spans="1:6">
      <c r="A820" s="263" t="str">
        <f>Campos[[#This Row],[HOJA]]&amp;"."&amp;Campos[[#This Row],[FILA]]&amp;"."&amp;Campos[[#This Row],[COLUMNA]]</f>
        <v>HT2.16.8</v>
      </c>
      <c r="B820" s="247" t="s">
        <v>360</v>
      </c>
      <c r="C820" s="246">
        <v>16</v>
      </c>
      <c r="D820" s="248" t="s">
        <v>236</v>
      </c>
      <c r="E820" s="246">
        <v>8</v>
      </c>
      <c r="F820" s="245" t="s">
        <v>431</v>
      </c>
    </row>
    <row r="821" spans="1:6">
      <c r="A821" s="263" t="str">
        <f>Campos[[#This Row],[HOJA]]&amp;"."&amp;Campos[[#This Row],[FILA]]&amp;"."&amp;Campos[[#This Row],[COLUMNA]]</f>
        <v>HT2.16.9</v>
      </c>
      <c r="B821" s="247" t="s">
        <v>360</v>
      </c>
      <c r="C821" s="246">
        <v>16</v>
      </c>
      <c r="D821" s="248" t="s">
        <v>236</v>
      </c>
      <c r="E821" s="246">
        <v>9</v>
      </c>
      <c r="F821" s="245" t="s">
        <v>280</v>
      </c>
    </row>
    <row r="822" spans="1:6">
      <c r="A822" s="263" t="str">
        <f>Campos[[#This Row],[HOJA]]&amp;"."&amp;Campos[[#This Row],[FILA]]&amp;"."&amp;Campos[[#This Row],[COLUMNA]]</f>
        <v>HT2.16.10</v>
      </c>
      <c r="B822" s="247" t="s">
        <v>360</v>
      </c>
      <c r="C822" s="246">
        <v>16</v>
      </c>
      <c r="D822" s="248" t="s">
        <v>236</v>
      </c>
      <c r="E822" s="246">
        <v>10</v>
      </c>
      <c r="F822" s="245" t="s">
        <v>69</v>
      </c>
    </row>
    <row r="823" spans="1:6">
      <c r="A823" s="263" t="str">
        <f>Campos[[#This Row],[HOJA]]&amp;"."&amp;Campos[[#This Row],[FILA]]&amp;"."&amp;Campos[[#This Row],[COLUMNA]]</f>
        <v>HT2.16.11</v>
      </c>
      <c r="B823" s="247" t="s">
        <v>360</v>
      </c>
      <c r="C823" s="246">
        <v>16</v>
      </c>
      <c r="D823" s="248" t="s">
        <v>236</v>
      </c>
      <c r="E823" s="246">
        <v>11</v>
      </c>
      <c r="F823" s="245" t="s">
        <v>432</v>
      </c>
    </row>
    <row r="824" spans="1:6">
      <c r="A824" s="263" t="str">
        <f>Campos[[#This Row],[HOJA]]&amp;"."&amp;Campos[[#This Row],[FILA]]&amp;"."&amp;Campos[[#This Row],[COLUMNA]]</f>
        <v>HT2.16.12</v>
      </c>
      <c r="B824" s="247" t="s">
        <v>360</v>
      </c>
      <c r="C824" s="246">
        <v>16</v>
      </c>
      <c r="D824" s="248" t="s">
        <v>236</v>
      </c>
      <c r="E824" s="246">
        <v>12</v>
      </c>
      <c r="F824" s="245" t="s">
        <v>282</v>
      </c>
    </row>
    <row r="825" spans="1:6">
      <c r="A825" s="263" t="str">
        <f>Campos[[#This Row],[HOJA]]&amp;"."&amp;Campos[[#This Row],[FILA]]&amp;"."&amp;Campos[[#This Row],[COLUMNA]]</f>
        <v>HT2.16.13</v>
      </c>
      <c r="B825" s="247" t="s">
        <v>360</v>
      </c>
      <c r="C825" s="246">
        <v>16</v>
      </c>
      <c r="D825" s="248" t="s">
        <v>236</v>
      </c>
      <c r="E825" s="246">
        <v>13</v>
      </c>
      <c r="F825" s="245" t="s">
        <v>283</v>
      </c>
    </row>
    <row r="826" spans="1:6">
      <c r="A826" s="263" t="str">
        <f>Campos[[#This Row],[HOJA]]&amp;"."&amp;Campos[[#This Row],[FILA]]&amp;"."&amp;Campos[[#This Row],[COLUMNA]]</f>
        <v>HT2.16.14</v>
      </c>
      <c r="B826" s="247" t="s">
        <v>360</v>
      </c>
      <c r="C826" s="246">
        <v>16</v>
      </c>
      <c r="D826" s="248" t="s">
        <v>236</v>
      </c>
      <c r="E826" s="246">
        <v>14</v>
      </c>
      <c r="F826" s="245" t="s">
        <v>284</v>
      </c>
    </row>
    <row r="827" spans="1:6">
      <c r="A827" s="263" t="str">
        <f>Campos[[#This Row],[HOJA]]&amp;"."&amp;Campos[[#This Row],[FILA]]&amp;"."&amp;Campos[[#This Row],[COLUMNA]]</f>
        <v>HT2.16.15</v>
      </c>
      <c r="B827" s="247" t="s">
        <v>360</v>
      </c>
      <c r="C827" s="246">
        <v>16</v>
      </c>
      <c r="D827" s="248" t="s">
        <v>236</v>
      </c>
      <c r="E827" s="246">
        <v>15</v>
      </c>
      <c r="F827" s="245" t="s">
        <v>285</v>
      </c>
    </row>
    <row r="828" spans="1:6">
      <c r="A828" s="263" t="str">
        <f>Campos[[#This Row],[HOJA]]&amp;"."&amp;Campos[[#This Row],[FILA]]&amp;"."&amp;Campos[[#This Row],[COLUMNA]]</f>
        <v>HT2.16.16</v>
      </c>
      <c r="B828" s="247" t="s">
        <v>360</v>
      </c>
      <c r="C828" s="246">
        <v>16</v>
      </c>
      <c r="D828" s="248" t="s">
        <v>236</v>
      </c>
      <c r="E828" s="246">
        <v>16</v>
      </c>
      <c r="F828" s="245" t="s">
        <v>72</v>
      </c>
    </row>
    <row r="829" spans="1:6">
      <c r="A829" s="263" t="str">
        <f>Campos[[#This Row],[HOJA]]&amp;"."&amp;Campos[[#This Row],[FILA]]&amp;"."&amp;Campos[[#This Row],[COLUMNA]]</f>
        <v>HT2.16.17</v>
      </c>
      <c r="B829" s="247" t="s">
        <v>360</v>
      </c>
      <c r="C829" s="246">
        <v>16</v>
      </c>
      <c r="D829" s="248" t="s">
        <v>236</v>
      </c>
      <c r="E829" s="246">
        <v>17</v>
      </c>
      <c r="F829" s="245" t="s">
        <v>358</v>
      </c>
    </row>
    <row r="830" spans="1:6">
      <c r="A830" s="263" t="str">
        <f>Campos[[#This Row],[HOJA]]&amp;"."&amp;Campos[[#This Row],[FILA]]&amp;"."&amp;Campos[[#This Row],[COLUMNA]]</f>
        <v>HT2.16.18</v>
      </c>
      <c r="B830" s="247" t="s">
        <v>360</v>
      </c>
      <c r="C830" s="246">
        <v>16</v>
      </c>
      <c r="D830" s="248" t="s">
        <v>236</v>
      </c>
      <c r="E830" s="246">
        <v>18</v>
      </c>
      <c r="F830" s="245" t="s">
        <v>359</v>
      </c>
    </row>
    <row r="831" spans="1:6">
      <c r="A831" s="263" t="str">
        <f>Campos[[#This Row],[HOJA]]&amp;"."&amp;Campos[[#This Row],[FILA]]&amp;"."&amp;Campos[[#This Row],[COLUMNA]]</f>
        <v>HT2.16.19</v>
      </c>
      <c r="B831" s="247" t="s">
        <v>360</v>
      </c>
      <c r="C831" s="246">
        <v>16</v>
      </c>
      <c r="D831" s="248" t="s">
        <v>236</v>
      </c>
      <c r="E831" s="246">
        <v>19</v>
      </c>
      <c r="F831" s="245" t="s">
        <v>286</v>
      </c>
    </row>
    <row r="832" spans="1:6">
      <c r="A832" s="263" t="str">
        <f>Campos[[#This Row],[HOJA]]&amp;"."&amp;Campos[[#This Row],[FILA]]&amp;"."&amp;Campos[[#This Row],[COLUMNA]]</f>
        <v>HT2.16.20</v>
      </c>
      <c r="B832" s="247" t="s">
        <v>360</v>
      </c>
      <c r="C832" s="246">
        <v>16</v>
      </c>
      <c r="D832" s="248" t="s">
        <v>236</v>
      </c>
      <c r="E832" s="246">
        <v>20</v>
      </c>
      <c r="F832" s="245" t="s">
        <v>287</v>
      </c>
    </row>
    <row r="833" spans="1:6">
      <c r="A833" s="263" t="str">
        <f>Campos[[#This Row],[HOJA]]&amp;"."&amp;Campos[[#This Row],[FILA]]&amp;"."&amp;Campos[[#This Row],[COLUMNA]]</f>
        <v>HT2.16.21</v>
      </c>
      <c r="B833" s="247" t="s">
        <v>360</v>
      </c>
      <c r="C833" s="246">
        <v>16</v>
      </c>
      <c r="D833" s="248" t="s">
        <v>236</v>
      </c>
      <c r="E833" s="246">
        <v>21</v>
      </c>
      <c r="F833" s="245" t="s">
        <v>61</v>
      </c>
    </row>
    <row r="834" spans="1:6">
      <c r="A834" s="263" t="str">
        <f>Campos[[#This Row],[HOJA]]&amp;"."&amp;Campos[[#This Row],[FILA]]&amp;"."&amp;Campos[[#This Row],[COLUMNA]]</f>
        <v>HT2.16.22</v>
      </c>
      <c r="B834" s="247" t="s">
        <v>360</v>
      </c>
      <c r="C834" s="246">
        <v>16</v>
      </c>
      <c r="D834" s="248" t="s">
        <v>236</v>
      </c>
      <c r="E834" s="246">
        <v>22</v>
      </c>
      <c r="F834" s="245" t="s">
        <v>16</v>
      </c>
    </row>
    <row r="835" spans="1:6">
      <c r="A835" s="263" t="str">
        <f>Campos[[#This Row],[HOJA]]&amp;"."&amp;Campos[[#This Row],[FILA]]&amp;"."&amp;Campos[[#This Row],[COLUMNA]]</f>
        <v>HT2.16.23</v>
      </c>
      <c r="B835" s="247" t="s">
        <v>360</v>
      </c>
      <c r="C835" s="246">
        <v>16</v>
      </c>
      <c r="D835" s="248" t="s">
        <v>236</v>
      </c>
      <c r="E835" s="246">
        <v>23</v>
      </c>
      <c r="F835" s="245" t="s">
        <v>3</v>
      </c>
    </row>
    <row r="836" spans="1:6">
      <c r="A836" s="263" t="str">
        <f>Campos[[#This Row],[HOJA]]&amp;"."&amp;Campos[[#This Row],[FILA]]&amp;"."&amp;Campos[[#This Row],[COLUMNA]]</f>
        <v>HT2.17.3</v>
      </c>
      <c r="B836" s="247" t="s">
        <v>360</v>
      </c>
      <c r="C836" s="246">
        <v>17</v>
      </c>
      <c r="D836" s="248" t="s">
        <v>237</v>
      </c>
      <c r="E836" s="246">
        <v>3</v>
      </c>
      <c r="F836" s="245" t="s">
        <v>275</v>
      </c>
    </row>
    <row r="837" spans="1:6">
      <c r="A837" s="263" t="str">
        <f>Campos[[#This Row],[HOJA]]&amp;"."&amp;Campos[[#This Row],[FILA]]&amp;"."&amp;Campos[[#This Row],[COLUMNA]]</f>
        <v>HT2.17.4</v>
      </c>
      <c r="B837" s="247" t="s">
        <v>360</v>
      </c>
      <c r="C837" s="246">
        <v>17</v>
      </c>
      <c r="D837" s="248" t="s">
        <v>237</v>
      </c>
      <c r="E837" s="246">
        <v>4</v>
      </c>
      <c r="F837" s="245" t="s">
        <v>276</v>
      </c>
    </row>
    <row r="838" spans="1:6">
      <c r="A838" s="263" t="str">
        <f>Campos[[#This Row],[HOJA]]&amp;"."&amp;Campos[[#This Row],[FILA]]&amp;"."&amp;Campos[[#This Row],[COLUMNA]]</f>
        <v>HT2.17.5</v>
      </c>
      <c r="B838" s="247" t="s">
        <v>360</v>
      </c>
      <c r="C838" s="246">
        <v>17</v>
      </c>
      <c r="D838" s="248" t="s">
        <v>237</v>
      </c>
      <c r="E838" s="246">
        <v>5</v>
      </c>
      <c r="F838" s="245" t="s">
        <v>277</v>
      </c>
    </row>
    <row r="839" spans="1:6">
      <c r="A839" s="263" t="str">
        <f>Campos[[#This Row],[HOJA]]&amp;"."&amp;Campos[[#This Row],[FILA]]&amp;"."&amp;Campos[[#This Row],[COLUMNA]]</f>
        <v>HT2.17.6</v>
      </c>
      <c r="B839" s="247" t="s">
        <v>360</v>
      </c>
      <c r="C839" s="246">
        <v>17</v>
      </c>
      <c r="D839" s="248" t="s">
        <v>237</v>
      </c>
      <c r="E839" s="246">
        <v>6</v>
      </c>
      <c r="F839" s="245" t="s">
        <v>278</v>
      </c>
    </row>
    <row r="840" spans="1:6">
      <c r="A840" s="263" t="str">
        <f>Campos[[#This Row],[HOJA]]&amp;"."&amp;Campos[[#This Row],[FILA]]&amp;"."&amp;Campos[[#This Row],[COLUMNA]]</f>
        <v>HT2.17.7</v>
      </c>
      <c r="B840" s="247" t="s">
        <v>360</v>
      </c>
      <c r="C840" s="246">
        <v>17</v>
      </c>
      <c r="D840" s="248" t="s">
        <v>237</v>
      </c>
      <c r="E840" s="246">
        <v>7</v>
      </c>
      <c r="F840" s="245" t="s">
        <v>279</v>
      </c>
    </row>
    <row r="841" spans="1:6">
      <c r="A841" s="263" t="str">
        <f>Campos[[#This Row],[HOJA]]&amp;"."&amp;Campos[[#This Row],[FILA]]&amp;"."&amp;Campos[[#This Row],[COLUMNA]]</f>
        <v>HT2.17.8</v>
      </c>
      <c r="B841" s="247" t="s">
        <v>360</v>
      </c>
      <c r="C841" s="246">
        <v>17</v>
      </c>
      <c r="D841" s="248" t="s">
        <v>237</v>
      </c>
      <c r="E841" s="246">
        <v>8</v>
      </c>
      <c r="F841" s="245" t="s">
        <v>431</v>
      </c>
    </row>
    <row r="842" spans="1:6">
      <c r="A842" s="263" t="str">
        <f>Campos[[#This Row],[HOJA]]&amp;"."&amp;Campos[[#This Row],[FILA]]&amp;"."&amp;Campos[[#This Row],[COLUMNA]]</f>
        <v>HT2.17.9</v>
      </c>
      <c r="B842" s="247" t="s">
        <v>360</v>
      </c>
      <c r="C842" s="246">
        <v>17</v>
      </c>
      <c r="D842" s="248" t="s">
        <v>237</v>
      </c>
      <c r="E842" s="246">
        <v>9</v>
      </c>
      <c r="F842" s="245" t="s">
        <v>280</v>
      </c>
    </row>
    <row r="843" spans="1:6">
      <c r="A843" s="263" t="str">
        <f>Campos[[#This Row],[HOJA]]&amp;"."&amp;Campos[[#This Row],[FILA]]&amp;"."&amp;Campos[[#This Row],[COLUMNA]]</f>
        <v>HT2.17.10</v>
      </c>
      <c r="B843" s="247" t="s">
        <v>360</v>
      </c>
      <c r="C843" s="246">
        <v>17</v>
      </c>
      <c r="D843" s="248" t="s">
        <v>237</v>
      </c>
      <c r="E843" s="246">
        <v>10</v>
      </c>
      <c r="F843" s="245" t="s">
        <v>69</v>
      </c>
    </row>
    <row r="844" spans="1:6">
      <c r="A844" s="263" t="str">
        <f>Campos[[#This Row],[HOJA]]&amp;"."&amp;Campos[[#This Row],[FILA]]&amp;"."&amp;Campos[[#This Row],[COLUMNA]]</f>
        <v>HT2.17.11</v>
      </c>
      <c r="B844" s="247" t="s">
        <v>360</v>
      </c>
      <c r="C844" s="246">
        <v>17</v>
      </c>
      <c r="D844" s="248" t="s">
        <v>237</v>
      </c>
      <c r="E844" s="246">
        <v>11</v>
      </c>
      <c r="F844" s="245" t="s">
        <v>432</v>
      </c>
    </row>
    <row r="845" spans="1:6">
      <c r="A845" s="263" t="str">
        <f>Campos[[#This Row],[HOJA]]&amp;"."&amp;Campos[[#This Row],[FILA]]&amp;"."&amp;Campos[[#This Row],[COLUMNA]]</f>
        <v>HT2.17.12</v>
      </c>
      <c r="B845" s="247" t="s">
        <v>360</v>
      </c>
      <c r="C845" s="246">
        <v>17</v>
      </c>
      <c r="D845" s="248" t="s">
        <v>237</v>
      </c>
      <c r="E845" s="246">
        <v>12</v>
      </c>
      <c r="F845" s="245" t="s">
        <v>282</v>
      </c>
    </row>
    <row r="846" spans="1:6">
      <c r="A846" s="263" t="str">
        <f>Campos[[#This Row],[HOJA]]&amp;"."&amp;Campos[[#This Row],[FILA]]&amp;"."&amp;Campos[[#This Row],[COLUMNA]]</f>
        <v>HT2.17.13</v>
      </c>
      <c r="B846" s="247" t="s">
        <v>360</v>
      </c>
      <c r="C846" s="246">
        <v>17</v>
      </c>
      <c r="D846" s="248" t="s">
        <v>237</v>
      </c>
      <c r="E846" s="246">
        <v>13</v>
      </c>
      <c r="F846" s="245" t="s">
        <v>283</v>
      </c>
    </row>
    <row r="847" spans="1:6">
      <c r="A847" s="263" t="str">
        <f>Campos[[#This Row],[HOJA]]&amp;"."&amp;Campos[[#This Row],[FILA]]&amp;"."&amp;Campos[[#This Row],[COLUMNA]]</f>
        <v>HT2.17.14</v>
      </c>
      <c r="B847" s="247" t="s">
        <v>360</v>
      </c>
      <c r="C847" s="246">
        <v>17</v>
      </c>
      <c r="D847" s="248" t="s">
        <v>237</v>
      </c>
      <c r="E847" s="246">
        <v>14</v>
      </c>
      <c r="F847" s="245" t="s">
        <v>284</v>
      </c>
    </row>
    <row r="848" spans="1:6">
      <c r="A848" s="263" t="str">
        <f>Campos[[#This Row],[HOJA]]&amp;"."&amp;Campos[[#This Row],[FILA]]&amp;"."&amp;Campos[[#This Row],[COLUMNA]]</f>
        <v>HT2.17.15</v>
      </c>
      <c r="B848" s="247" t="s">
        <v>360</v>
      </c>
      <c r="C848" s="246">
        <v>17</v>
      </c>
      <c r="D848" s="248" t="s">
        <v>237</v>
      </c>
      <c r="E848" s="246">
        <v>15</v>
      </c>
      <c r="F848" s="245" t="s">
        <v>285</v>
      </c>
    </row>
    <row r="849" spans="1:6">
      <c r="A849" s="263" t="str">
        <f>Campos[[#This Row],[HOJA]]&amp;"."&amp;Campos[[#This Row],[FILA]]&amp;"."&amp;Campos[[#This Row],[COLUMNA]]</f>
        <v>HT2.17.16</v>
      </c>
      <c r="B849" s="247" t="s">
        <v>360</v>
      </c>
      <c r="C849" s="246">
        <v>17</v>
      </c>
      <c r="D849" s="248" t="s">
        <v>237</v>
      </c>
      <c r="E849" s="246">
        <v>16</v>
      </c>
      <c r="F849" s="245" t="s">
        <v>72</v>
      </c>
    </row>
    <row r="850" spans="1:6">
      <c r="A850" s="263" t="str">
        <f>Campos[[#This Row],[HOJA]]&amp;"."&amp;Campos[[#This Row],[FILA]]&amp;"."&amp;Campos[[#This Row],[COLUMNA]]</f>
        <v>HT2.17.17</v>
      </c>
      <c r="B850" s="247" t="s">
        <v>360</v>
      </c>
      <c r="C850" s="246">
        <v>17</v>
      </c>
      <c r="D850" s="248" t="s">
        <v>237</v>
      </c>
      <c r="E850" s="246">
        <v>17</v>
      </c>
      <c r="F850" s="245" t="s">
        <v>358</v>
      </c>
    </row>
    <row r="851" spans="1:6">
      <c r="A851" s="263" t="str">
        <f>Campos[[#This Row],[HOJA]]&amp;"."&amp;Campos[[#This Row],[FILA]]&amp;"."&amp;Campos[[#This Row],[COLUMNA]]</f>
        <v>HT2.17.18</v>
      </c>
      <c r="B851" s="247" t="s">
        <v>360</v>
      </c>
      <c r="C851" s="246">
        <v>17</v>
      </c>
      <c r="D851" s="248" t="s">
        <v>237</v>
      </c>
      <c r="E851" s="246">
        <v>18</v>
      </c>
      <c r="F851" s="245" t="s">
        <v>359</v>
      </c>
    </row>
    <row r="852" spans="1:6">
      <c r="A852" s="263" t="str">
        <f>Campos[[#This Row],[HOJA]]&amp;"."&amp;Campos[[#This Row],[FILA]]&amp;"."&amp;Campos[[#This Row],[COLUMNA]]</f>
        <v>HT2.17.19</v>
      </c>
      <c r="B852" s="247" t="s">
        <v>360</v>
      </c>
      <c r="C852" s="246">
        <v>17</v>
      </c>
      <c r="D852" s="248" t="s">
        <v>237</v>
      </c>
      <c r="E852" s="246">
        <v>19</v>
      </c>
      <c r="F852" s="245" t="s">
        <v>286</v>
      </c>
    </row>
    <row r="853" spans="1:6">
      <c r="A853" s="263" t="str">
        <f>Campos[[#This Row],[HOJA]]&amp;"."&amp;Campos[[#This Row],[FILA]]&amp;"."&amp;Campos[[#This Row],[COLUMNA]]</f>
        <v>HT2.17.20</v>
      </c>
      <c r="B853" s="247" t="s">
        <v>360</v>
      </c>
      <c r="C853" s="246">
        <v>17</v>
      </c>
      <c r="D853" s="248" t="s">
        <v>237</v>
      </c>
      <c r="E853" s="246">
        <v>20</v>
      </c>
      <c r="F853" s="245" t="s">
        <v>287</v>
      </c>
    </row>
    <row r="854" spans="1:6">
      <c r="A854" s="263" t="str">
        <f>Campos[[#This Row],[HOJA]]&amp;"."&amp;Campos[[#This Row],[FILA]]&amp;"."&amp;Campos[[#This Row],[COLUMNA]]</f>
        <v>HT2.17.21</v>
      </c>
      <c r="B854" s="247" t="s">
        <v>360</v>
      </c>
      <c r="C854" s="246">
        <v>17</v>
      </c>
      <c r="D854" s="248" t="s">
        <v>237</v>
      </c>
      <c r="E854" s="246">
        <v>21</v>
      </c>
      <c r="F854" s="245" t="s">
        <v>61</v>
      </c>
    </row>
    <row r="855" spans="1:6">
      <c r="A855" s="263" t="str">
        <f>Campos[[#This Row],[HOJA]]&amp;"."&amp;Campos[[#This Row],[FILA]]&amp;"."&amp;Campos[[#This Row],[COLUMNA]]</f>
        <v>HT2.17.22</v>
      </c>
      <c r="B855" s="247" t="s">
        <v>360</v>
      </c>
      <c r="C855" s="246">
        <v>17</v>
      </c>
      <c r="D855" s="248" t="s">
        <v>237</v>
      </c>
      <c r="E855" s="246">
        <v>22</v>
      </c>
      <c r="F855" s="245" t="s">
        <v>16</v>
      </c>
    </row>
    <row r="856" spans="1:6">
      <c r="A856" s="263" t="str">
        <f>Campos[[#This Row],[HOJA]]&amp;"."&amp;Campos[[#This Row],[FILA]]&amp;"."&amp;Campos[[#This Row],[COLUMNA]]</f>
        <v>HT2.17.23</v>
      </c>
      <c r="B856" s="247" t="s">
        <v>360</v>
      </c>
      <c r="C856" s="246">
        <v>17</v>
      </c>
      <c r="D856" s="248" t="s">
        <v>237</v>
      </c>
      <c r="E856" s="246">
        <v>23</v>
      </c>
      <c r="F856" s="245" t="s">
        <v>3</v>
      </c>
    </row>
    <row r="857" spans="1:6">
      <c r="A857" s="263" t="str">
        <f>Campos[[#This Row],[HOJA]]&amp;"."&amp;Campos[[#This Row],[FILA]]&amp;"."&amp;Campos[[#This Row],[COLUMNA]]</f>
        <v>HT2.19.3</v>
      </c>
      <c r="B857" s="247" t="s">
        <v>360</v>
      </c>
      <c r="C857" s="246">
        <v>19</v>
      </c>
      <c r="D857" s="248" t="s">
        <v>239</v>
      </c>
      <c r="E857" s="246">
        <v>3</v>
      </c>
      <c r="F857" s="245" t="s">
        <v>275</v>
      </c>
    </row>
    <row r="858" spans="1:6">
      <c r="A858" s="263" t="str">
        <f>Campos[[#This Row],[HOJA]]&amp;"."&amp;Campos[[#This Row],[FILA]]&amp;"."&amp;Campos[[#This Row],[COLUMNA]]</f>
        <v>HT2.19.4</v>
      </c>
      <c r="B858" s="247" t="s">
        <v>360</v>
      </c>
      <c r="C858" s="246">
        <v>19</v>
      </c>
      <c r="D858" s="248" t="s">
        <v>239</v>
      </c>
      <c r="E858" s="246">
        <v>4</v>
      </c>
      <c r="F858" s="245" t="s">
        <v>276</v>
      </c>
    </row>
    <row r="859" spans="1:6">
      <c r="A859" s="263" t="str">
        <f>Campos[[#This Row],[HOJA]]&amp;"."&amp;Campos[[#This Row],[FILA]]&amp;"."&amp;Campos[[#This Row],[COLUMNA]]</f>
        <v>HT2.19.5</v>
      </c>
      <c r="B859" s="247" t="s">
        <v>360</v>
      </c>
      <c r="C859" s="246">
        <v>19</v>
      </c>
      <c r="D859" s="248" t="s">
        <v>239</v>
      </c>
      <c r="E859" s="246">
        <v>5</v>
      </c>
      <c r="F859" s="245" t="s">
        <v>277</v>
      </c>
    </row>
    <row r="860" spans="1:6">
      <c r="A860" s="263" t="str">
        <f>Campos[[#This Row],[HOJA]]&amp;"."&amp;Campos[[#This Row],[FILA]]&amp;"."&amp;Campos[[#This Row],[COLUMNA]]</f>
        <v>HT2.19.6</v>
      </c>
      <c r="B860" s="247" t="s">
        <v>360</v>
      </c>
      <c r="C860" s="246">
        <v>19</v>
      </c>
      <c r="D860" s="248" t="s">
        <v>239</v>
      </c>
      <c r="E860" s="246">
        <v>6</v>
      </c>
      <c r="F860" s="245" t="s">
        <v>278</v>
      </c>
    </row>
    <row r="861" spans="1:6">
      <c r="A861" s="263" t="str">
        <f>Campos[[#This Row],[HOJA]]&amp;"."&amp;Campos[[#This Row],[FILA]]&amp;"."&amp;Campos[[#This Row],[COLUMNA]]</f>
        <v>HT2.19.7</v>
      </c>
      <c r="B861" s="247" t="s">
        <v>360</v>
      </c>
      <c r="C861" s="246">
        <v>19</v>
      </c>
      <c r="D861" s="248" t="s">
        <v>239</v>
      </c>
      <c r="E861" s="246">
        <v>7</v>
      </c>
      <c r="F861" s="245" t="s">
        <v>279</v>
      </c>
    </row>
    <row r="862" spans="1:6">
      <c r="A862" s="263" t="str">
        <f>Campos[[#This Row],[HOJA]]&amp;"."&amp;Campos[[#This Row],[FILA]]&amp;"."&amp;Campos[[#This Row],[COLUMNA]]</f>
        <v>HT2.19.8</v>
      </c>
      <c r="B862" s="247" t="s">
        <v>360</v>
      </c>
      <c r="C862" s="246">
        <v>19</v>
      </c>
      <c r="D862" s="248" t="s">
        <v>239</v>
      </c>
      <c r="E862" s="246">
        <v>8</v>
      </c>
      <c r="F862" s="245" t="s">
        <v>431</v>
      </c>
    </row>
    <row r="863" spans="1:6">
      <c r="A863" s="263" t="str">
        <f>Campos[[#This Row],[HOJA]]&amp;"."&amp;Campos[[#This Row],[FILA]]&amp;"."&amp;Campos[[#This Row],[COLUMNA]]</f>
        <v>HT2.19.9</v>
      </c>
      <c r="B863" s="247" t="s">
        <v>360</v>
      </c>
      <c r="C863" s="246">
        <v>19</v>
      </c>
      <c r="D863" s="248" t="s">
        <v>239</v>
      </c>
      <c r="E863" s="246">
        <v>9</v>
      </c>
      <c r="F863" s="245" t="s">
        <v>280</v>
      </c>
    </row>
    <row r="864" spans="1:6">
      <c r="A864" s="263" t="str">
        <f>Campos[[#This Row],[HOJA]]&amp;"."&amp;Campos[[#This Row],[FILA]]&amp;"."&amp;Campos[[#This Row],[COLUMNA]]</f>
        <v>HT2.19.10</v>
      </c>
      <c r="B864" s="247" t="s">
        <v>360</v>
      </c>
      <c r="C864" s="246">
        <v>19</v>
      </c>
      <c r="D864" s="248" t="s">
        <v>239</v>
      </c>
      <c r="E864" s="246">
        <v>10</v>
      </c>
      <c r="F864" s="245" t="s">
        <v>69</v>
      </c>
    </row>
    <row r="865" spans="1:6">
      <c r="A865" s="263" t="str">
        <f>Campos[[#This Row],[HOJA]]&amp;"."&amp;Campos[[#This Row],[FILA]]&amp;"."&amp;Campos[[#This Row],[COLUMNA]]</f>
        <v>HT2.19.11</v>
      </c>
      <c r="B865" s="247" t="s">
        <v>360</v>
      </c>
      <c r="C865" s="246">
        <v>19</v>
      </c>
      <c r="D865" s="248" t="s">
        <v>239</v>
      </c>
      <c r="E865" s="246">
        <v>11</v>
      </c>
      <c r="F865" s="245" t="s">
        <v>432</v>
      </c>
    </row>
    <row r="866" spans="1:6">
      <c r="A866" s="263" t="str">
        <f>Campos[[#This Row],[HOJA]]&amp;"."&amp;Campos[[#This Row],[FILA]]&amp;"."&amp;Campos[[#This Row],[COLUMNA]]</f>
        <v>HT2.19.12</v>
      </c>
      <c r="B866" s="247" t="s">
        <v>360</v>
      </c>
      <c r="C866" s="246">
        <v>19</v>
      </c>
      <c r="D866" s="248" t="s">
        <v>239</v>
      </c>
      <c r="E866" s="246">
        <v>12</v>
      </c>
      <c r="F866" s="245" t="s">
        <v>282</v>
      </c>
    </row>
    <row r="867" spans="1:6">
      <c r="A867" s="263" t="str">
        <f>Campos[[#This Row],[HOJA]]&amp;"."&amp;Campos[[#This Row],[FILA]]&amp;"."&amp;Campos[[#This Row],[COLUMNA]]</f>
        <v>HT2.19.13</v>
      </c>
      <c r="B867" s="247" t="s">
        <v>360</v>
      </c>
      <c r="C867" s="246">
        <v>19</v>
      </c>
      <c r="D867" s="248" t="s">
        <v>239</v>
      </c>
      <c r="E867" s="246">
        <v>13</v>
      </c>
      <c r="F867" s="245" t="s">
        <v>283</v>
      </c>
    </row>
    <row r="868" spans="1:6">
      <c r="A868" s="263" t="str">
        <f>Campos[[#This Row],[HOJA]]&amp;"."&amp;Campos[[#This Row],[FILA]]&amp;"."&amp;Campos[[#This Row],[COLUMNA]]</f>
        <v>HT2.19.14</v>
      </c>
      <c r="B868" s="247" t="s">
        <v>360</v>
      </c>
      <c r="C868" s="246">
        <v>19</v>
      </c>
      <c r="D868" s="248" t="s">
        <v>239</v>
      </c>
      <c r="E868" s="246">
        <v>14</v>
      </c>
      <c r="F868" s="245" t="s">
        <v>284</v>
      </c>
    </row>
    <row r="869" spans="1:6">
      <c r="A869" s="263" t="str">
        <f>Campos[[#This Row],[HOJA]]&amp;"."&amp;Campos[[#This Row],[FILA]]&amp;"."&amp;Campos[[#This Row],[COLUMNA]]</f>
        <v>HT2.19.15</v>
      </c>
      <c r="B869" s="247" t="s">
        <v>360</v>
      </c>
      <c r="C869" s="246">
        <v>19</v>
      </c>
      <c r="D869" s="248" t="s">
        <v>239</v>
      </c>
      <c r="E869" s="246">
        <v>15</v>
      </c>
      <c r="F869" s="245" t="s">
        <v>285</v>
      </c>
    </row>
    <row r="870" spans="1:6">
      <c r="A870" s="263" t="str">
        <f>Campos[[#This Row],[HOJA]]&amp;"."&amp;Campos[[#This Row],[FILA]]&amp;"."&amp;Campos[[#This Row],[COLUMNA]]</f>
        <v>HT2.19.16</v>
      </c>
      <c r="B870" s="247" t="s">
        <v>360</v>
      </c>
      <c r="C870" s="246">
        <v>19</v>
      </c>
      <c r="D870" s="248" t="s">
        <v>239</v>
      </c>
      <c r="E870" s="246">
        <v>16</v>
      </c>
      <c r="F870" s="245" t="s">
        <v>72</v>
      </c>
    </row>
    <row r="871" spans="1:6">
      <c r="A871" s="263" t="str">
        <f>Campos[[#This Row],[HOJA]]&amp;"."&amp;Campos[[#This Row],[FILA]]&amp;"."&amp;Campos[[#This Row],[COLUMNA]]</f>
        <v>HT2.19.17</v>
      </c>
      <c r="B871" s="247" t="s">
        <v>360</v>
      </c>
      <c r="C871" s="246">
        <v>19</v>
      </c>
      <c r="D871" s="248" t="s">
        <v>239</v>
      </c>
      <c r="E871" s="246">
        <v>17</v>
      </c>
      <c r="F871" s="245" t="s">
        <v>358</v>
      </c>
    </row>
    <row r="872" spans="1:6">
      <c r="A872" s="263" t="str">
        <f>Campos[[#This Row],[HOJA]]&amp;"."&amp;Campos[[#This Row],[FILA]]&amp;"."&amp;Campos[[#This Row],[COLUMNA]]</f>
        <v>HT2.19.18</v>
      </c>
      <c r="B872" s="247" t="s">
        <v>360</v>
      </c>
      <c r="C872" s="246">
        <v>19</v>
      </c>
      <c r="D872" s="248" t="s">
        <v>239</v>
      </c>
      <c r="E872" s="246">
        <v>18</v>
      </c>
      <c r="F872" s="245" t="s">
        <v>359</v>
      </c>
    </row>
    <row r="873" spans="1:6">
      <c r="A873" s="263" t="str">
        <f>Campos[[#This Row],[HOJA]]&amp;"."&amp;Campos[[#This Row],[FILA]]&amp;"."&amp;Campos[[#This Row],[COLUMNA]]</f>
        <v>HT2.19.19</v>
      </c>
      <c r="B873" s="247" t="s">
        <v>360</v>
      </c>
      <c r="C873" s="246">
        <v>19</v>
      </c>
      <c r="D873" s="248" t="s">
        <v>239</v>
      </c>
      <c r="E873" s="246">
        <v>19</v>
      </c>
      <c r="F873" s="245" t="s">
        <v>286</v>
      </c>
    </row>
    <row r="874" spans="1:6">
      <c r="A874" s="263" t="str">
        <f>Campos[[#This Row],[HOJA]]&amp;"."&amp;Campos[[#This Row],[FILA]]&amp;"."&amp;Campos[[#This Row],[COLUMNA]]</f>
        <v>HT2.19.20</v>
      </c>
      <c r="B874" s="247" t="s">
        <v>360</v>
      </c>
      <c r="C874" s="246">
        <v>19</v>
      </c>
      <c r="D874" s="248" t="s">
        <v>239</v>
      </c>
      <c r="E874" s="246">
        <v>20</v>
      </c>
      <c r="F874" s="245" t="s">
        <v>287</v>
      </c>
    </row>
    <row r="875" spans="1:6">
      <c r="A875" s="263" t="str">
        <f>Campos[[#This Row],[HOJA]]&amp;"."&amp;Campos[[#This Row],[FILA]]&amp;"."&amp;Campos[[#This Row],[COLUMNA]]</f>
        <v>HT2.19.21</v>
      </c>
      <c r="B875" s="247" t="s">
        <v>360</v>
      </c>
      <c r="C875" s="246">
        <v>19</v>
      </c>
      <c r="D875" s="248" t="s">
        <v>239</v>
      </c>
      <c r="E875" s="246">
        <v>21</v>
      </c>
      <c r="F875" s="245" t="s">
        <v>61</v>
      </c>
    </row>
    <row r="876" spans="1:6">
      <c r="A876" s="263" t="str">
        <f>Campos[[#This Row],[HOJA]]&amp;"."&amp;Campos[[#This Row],[FILA]]&amp;"."&amp;Campos[[#This Row],[COLUMNA]]</f>
        <v>HT2.19.22</v>
      </c>
      <c r="B876" s="247" t="s">
        <v>360</v>
      </c>
      <c r="C876" s="246">
        <v>19</v>
      </c>
      <c r="D876" s="248" t="s">
        <v>239</v>
      </c>
      <c r="E876" s="246">
        <v>22</v>
      </c>
      <c r="F876" s="245" t="s">
        <v>16</v>
      </c>
    </row>
    <row r="877" spans="1:6">
      <c r="A877" s="263" t="str">
        <f>Campos[[#This Row],[HOJA]]&amp;"."&amp;Campos[[#This Row],[FILA]]&amp;"."&amp;Campos[[#This Row],[COLUMNA]]</f>
        <v>HT2.19.23</v>
      </c>
      <c r="B877" s="247" t="s">
        <v>360</v>
      </c>
      <c r="C877" s="246">
        <v>19</v>
      </c>
      <c r="D877" s="248" t="s">
        <v>239</v>
      </c>
      <c r="E877" s="246">
        <v>23</v>
      </c>
      <c r="F877" s="245" t="s">
        <v>3</v>
      </c>
    </row>
    <row r="878" spans="1:6">
      <c r="A878" s="263" t="str">
        <f>Campos[[#This Row],[HOJA]]&amp;"."&amp;Campos[[#This Row],[FILA]]&amp;"."&amp;Campos[[#This Row],[COLUMNA]]</f>
        <v>HT2.20.3</v>
      </c>
      <c r="B878" s="247" t="s">
        <v>360</v>
      </c>
      <c r="C878" s="246">
        <v>20</v>
      </c>
      <c r="D878" s="248" t="s">
        <v>240</v>
      </c>
      <c r="E878" s="246">
        <v>3</v>
      </c>
      <c r="F878" s="245" t="s">
        <v>275</v>
      </c>
    </row>
    <row r="879" spans="1:6">
      <c r="A879" s="263" t="str">
        <f>Campos[[#This Row],[HOJA]]&amp;"."&amp;Campos[[#This Row],[FILA]]&amp;"."&amp;Campos[[#This Row],[COLUMNA]]</f>
        <v>HT2.20.4</v>
      </c>
      <c r="B879" s="247" t="s">
        <v>360</v>
      </c>
      <c r="C879" s="246">
        <v>20</v>
      </c>
      <c r="D879" s="248" t="s">
        <v>240</v>
      </c>
      <c r="E879" s="246">
        <v>4</v>
      </c>
      <c r="F879" s="245" t="s">
        <v>276</v>
      </c>
    </row>
    <row r="880" spans="1:6">
      <c r="A880" s="263" t="str">
        <f>Campos[[#This Row],[HOJA]]&amp;"."&amp;Campos[[#This Row],[FILA]]&amp;"."&amp;Campos[[#This Row],[COLUMNA]]</f>
        <v>HT2.20.5</v>
      </c>
      <c r="B880" s="247" t="s">
        <v>360</v>
      </c>
      <c r="C880" s="246">
        <v>20</v>
      </c>
      <c r="D880" s="248" t="s">
        <v>240</v>
      </c>
      <c r="E880" s="246">
        <v>5</v>
      </c>
      <c r="F880" s="245" t="s">
        <v>277</v>
      </c>
    </row>
    <row r="881" spans="1:6">
      <c r="A881" s="263" t="str">
        <f>Campos[[#This Row],[HOJA]]&amp;"."&amp;Campos[[#This Row],[FILA]]&amp;"."&amp;Campos[[#This Row],[COLUMNA]]</f>
        <v>HT2.20.6</v>
      </c>
      <c r="B881" s="247" t="s">
        <v>360</v>
      </c>
      <c r="C881" s="246">
        <v>20</v>
      </c>
      <c r="D881" s="248" t="s">
        <v>240</v>
      </c>
      <c r="E881" s="246">
        <v>6</v>
      </c>
      <c r="F881" s="245" t="s">
        <v>278</v>
      </c>
    </row>
    <row r="882" spans="1:6">
      <c r="A882" s="263" t="str">
        <f>Campos[[#This Row],[HOJA]]&amp;"."&amp;Campos[[#This Row],[FILA]]&amp;"."&amp;Campos[[#This Row],[COLUMNA]]</f>
        <v>HT2.20.7</v>
      </c>
      <c r="B882" s="247" t="s">
        <v>360</v>
      </c>
      <c r="C882" s="246">
        <v>20</v>
      </c>
      <c r="D882" s="248" t="s">
        <v>240</v>
      </c>
      <c r="E882" s="246">
        <v>7</v>
      </c>
      <c r="F882" s="245" t="s">
        <v>279</v>
      </c>
    </row>
    <row r="883" spans="1:6">
      <c r="A883" s="263" t="str">
        <f>Campos[[#This Row],[HOJA]]&amp;"."&amp;Campos[[#This Row],[FILA]]&amp;"."&amp;Campos[[#This Row],[COLUMNA]]</f>
        <v>HT2.20.8</v>
      </c>
      <c r="B883" s="247" t="s">
        <v>360</v>
      </c>
      <c r="C883" s="246">
        <v>20</v>
      </c>
      <c r="D883" s="248" t="s">
        <v>240</v>
      </c>
      <c r="E883" s="246">
        <v>8</v>
      </c>
      <c r="F883" s="245" t="s">
        <v>431</v>
      </c>
    </row>
    <row r="884" spans="1:6">
      <c r="A884" s="263" t="str">
        <f>Campos[[#This Row],[HOJA]]&amp;"."&amp;Campos[[#This Row],[FILA]]&amp;"."&amp;Campos[[#This Row],[COLUMNA]]</f>
        <v>HT2.20.9</v>
      </c>
      <c r="B884" s="247" t="s">
        <v>360</v>
      </c>
      <c r="C884" s="246">
        <v>20</v>
      </c>
      <c r="D884" s="248" t="s">
        <v>240</v>
      </c>
      <c r="E884" s="246">
        <v>9</v>
      </c>
      <c r="F884" s="245" t="s">
        <v>280</v>
      </c>
    </row>
    <row r="885" spans="1:6">
      <c r="A885" s="263" t="str">
        <f>Campos[[#This Row],[HOJA]]&amp;"."&amp;Campos[[#This Row],[FILA]]&amp;"."&amp;Campos[[#This Row],[COLUMNA]]</f>
        <v>HT2.20.10</v>
      </c>
      <c r="B885" s="247" t="s">
        <v>360</v>
      </c>
      <c r="C885" s="246">
        <v>20</v>
      </c>
      <c r="D885" s="248" t="s">
        <v>240</v>
      </c>
      <c r="E885" s="246">
        <v>10</v>
      </c>
      <c r="F885" s="245" t="s">
        <v>69</v>
      </c>
    </row>
    <row r="886" spans="1:6">
      <c r="A886" s="263" t="str">
        <f>Campos[[#This Row],[HOJA]]&amp;"."&amp;Campos[[#This Row],[FILA]]&amp;"."&amp;Campos[[#This Row],[COLUMNA]]</f>
        <v>HT2.20.11</v>
      </c>
      <c r="B886" s="247" t="s">
        <v>360</v>
      </c>
      <c r="C886" s="246">
        <v>20</v>
      </c>
      <c r="D886" s="248" t="s">
        <v>240</v>
      </c>
      <c r="E886" s="246">
        <v>11</v>
      </c>
      <c r="F886" s="245" t="s">
        <v>432</v>
      </c>
    </row>
    <row r="887" spans="1:6">
      <c r="A887" s="263" t="str">
        <f>Campos[[#This Row],[HOJA]]&amp;"."&amp;Campos[[#This Row],[FILA]]&amp;"."&amp;Campos[[#This Row],[COLUMNA]]</f>
        <v>HT2.20.12</v>
      </c>
      <c r="B887" s="247" t="s">
        <v>360</v>
      </c>
      <c r="C887" s="246">
        <v>20</v>
      </c>
      <c r="D887" s="248" t="s">
        <v>240</v>
      </c>
      <c r="E887" s="246">
        <v>12</v>
      </c>
      <c r="F887" s="245" t="s">
        <v>282</v>
      </c>
    </row>
    <row r="888" spans="1:6">
      <c r="A888" s="263" t="str">
        <f>Campos[[#This Row],[HOJA]]&amp;"."&amp;Campos[[#This Row],[FILA]]&amp;"."&amp;Campos[[#This Row],[COLUMNA]]</f>
        <v>HT2.20.13</v>
      </c>
      <c r="B888" s="247" t="s">
        <v>360</v>
      </c>
      <c r="C888" s="246">
        <v>20</v>
      </c>
      <c r="D888" s="248" t="s">
        <v>240</v>
      </c>
      <c r="E888" s="246">
        <v>13</v>
      </c>
      <c r="F888" s="245" t="s">
        <v>283</v>
      </c>
    </row>
    <row r="889" spans="1:6">
      <c r="A889" s="263" t="str">
        <f>Campos[[#This Row],[HOJA]]&amp;"."&amp;Campos[[#This Row],[FILA]]&amp;"."&amp;Campos[[#This Row],[COLUMNA]]</f>
        <v>HT2.20.14</v>
      </c>
      <c r="B889" s="247" t="s">
        <v>360</v>
      </c>
      <c r="C889" s="246">
        <v>20</v>
      </c>
      <c r="D889" s="248" t="s">
        <v>240</v>
      </c>
      <c r="E889" s="246">
        <v>14</v>
      </c>
      <c r="F889" s="245" t="s">
        <v>284</v>
      </c>
    </row>
    <row r="890" spans="1:6">
      <c r="A890" s="263" t="str">
        <f>Campos[[#This Row],[HOJA]]&amp;"."&amp;Campos[[#This Row],[FILA]]&amp;"."&amp;Campos[[#This Row],[COLUMNA]]</f>
        <v>HT2.20.15</v>
      </c>
      <c r="B890" s="247" t="s">
        <v>360</v>
      </c>
      <c r="C890" s="246">
        <v>20</v>
      </c>
      <c r="D890" s="248" t="s">
        <v>240</v>
      </c>
      <c r="E890" s="246">
        <v>15</v>
      </c>
      <c r="F890" s="245" t="s">
        <v>285</v>
      </c>
    </row>
    <row r="891" spans="1:6">
      <c r="A891" s="263" t="str">
        <f>Campos[[#This Row],[HOJA]]&amp;"."&amp;Campos[[#This Row],[FILA]]&amp;"."&amp;Campos[[#This Row],[COLUMNA]]</f>
        <v>HT2.20.16</v>
      </c>
      <c r="B891" s="247" t="s">
        <v>360</v>
      </c>
      <c r="C891" s="246">
        <v>20</v>
      </c>
      <c r="D891" s="248" t="s">
        <v>240</v>
      </c>
      <c r="E891" s="246">
        <v>16</v>
      </c>
      <c r="F891" s="245" t="s">
        <v>72</v>
      </c>
    </row>
    <row r="892" spans="1:6">
      <c r="A892" s="263" t="str">
        <f>Campos[[#This Row],[HOJA]]&amp;"."&amp;Campos[[#This Row],[FILA]]&amp;"."&amp;Campos[[#This Row],[COLUMNA]]</f>
        <v>HT2.20.17</v>
      </c>
      <c r="B892" s="247" t="s">
        <v>360</v>
      </c>
      <c r="C892" s="246">
        <v>20</v>
      </c>
      <c r="D892" s="248" t="s">
        <v>240</v>
      </c>
      <c r="E892" s="246">
        <v>17</v>
      </c>
      <c r="F892" s="245" t="s">
        <v>358</v>
      </c>
    </row>
    <row r="893" spans="1:6">
      <c r="A893" s="263" t="str">
        <f>Campos[[#This Row],[HOJA]]&amp;"."&amp;Campos[[#This Row],[FILA]]&amp;"."&amp;Campos[[#This Row],[COLUMNA]]</f>
        <v>HT2.20.18</v>
      </c>
      <c r="B893" s="247" t="s">
        <v>360</v>
      </c>
      <c r="C893" s="246">
        <v>20</v>
      </c>
      <c r="D893" s="248" t="s">
        <v>240</v>
      </c>
      <c r="E893" s="246">
        <v>18</v>
      </c>
      <c r="F893" s="245" t="s">
        <v>359</v>
      </c>
    </row>
    <row r="894" spans="1:6">
      <c r="A894" s="263" t="str">
        <f>Campos[[#This Row],[HOJA]]&amp;"."&amp;Campos[[#This Row],[FILA]]&amp;"."&amp;Campos[[#This Row],[COLUMNA]]</f>
        <v>HT2.20.19</v>
      </c>
      <c r="B894" s="247" t="s">
        <v>360</v>
      </c>
      <c r="C894" s="246">
        <v>20</v>
      </c>
      <c r="D894" s="248" t="s">
        <v>240</v>
      </c>
      <c r="E894" s="246">
        <v>19</v>
      </c>
      <c r="F894" s="245" t="s">
        <v>286</v>
      </c>
    </row>
    <row r="895" spans="1:6">
      <c r="A895" s="263" t="str">
        <f>Campos[[#This Row],[HOJA]]&amp;"."&amp;Campos[[#This Row],[FILA]]&amp;"."&amp;Campos[[#This Row],[COLUMNA]]</f>
        <v>HT2.20.20</v>
      </c>
      <c r="B895" s="247" t="s">
        <v>360</v>
      </c>
      <c r="C895" s="246">
        <v>20</v>
      </c>
      <c r="D895" s="248" t="s">
        <v>240</v>
      </c>
      <c r="E895" s="246">
        <v>20</v>
      </c>
      <c r="F895" s="245" t="s">
        <v>287</v>
      </c>
    </row>
    <row r="896" spans="1:6">
      <c r="A896" s="263" t="str">
        <f>Campos[[#This Row],[HOJA]]&amp;"."&amp;Campos[[#This Row],[FILA]]&amp;"."&amp;Campos[[#This Row],[COLUMNA]]</f>
        <v>HT2.20.21</v>
      </c>
      <c r="B896" s="247" t="s">
        <v>360</v>
      </c>
      <c r="C896" s="246">
        <v>20</v>
      </c>
      <c r="D896" s="248" t="s">
        <v>240</v>
      </c>
      <c r="E896" s="246">
        <v>21</v>
      </c>
      <c r="F896" s="245" t="s">
        <v>61</v>
      </c>
    </row>
    <row r="897" spans="1:6">
      <c r="A897" s="263" t="str">
        <f>Campos[[#This Row],[HOJA]]&amp;"."&amp;Campos[[#This Row],[FILA]]&amp;"."&amp;Campos[[#This Row],[COLUMNA]]</f>
        <v>HT2.20.22</v>
      </c>
      <c r="B897" s="247" t="s">
        <v>360</v>
      </c>
      <c r="C897" s="246">
        <v>20</v>
      </c>
      <c r="D897" s="248" t="s">
        <v>240</v>
      </c>
      <c r="E897" s="246">
        <v>22</v>
      </c>
      <c r="F897" s="245" t="s">
        <v>16</v>
      </c>
    </row>
    <row r="898" spans="1:6">
      <c r="A898" s="263" t="str">
        <f>Campos[[#This Row],[HOJA]]&amp;"."&amp;Campos[[#This Row],[FILA]]&amp;"."&amp;Campos[[#This Row],[COLUMNA]]</f>
        <v>HT2.20.23</v>
      </c>
      <c r="B898" s="247" t="s">
        <v>360</v>
      </c>
      <c r="C898" s="246">
        <v>20</v>
      </c>
      <c r="D898" s="248" t="s">
        <v>240</v>
      </c>
      <c r="E898" s="246">
        <v>23</v>
      </c>
      <c r="F898" s="245" t="s">
        <v>3</v>
      </c>
    </row>
    <row r="899" spans="1:6">
      <c r="A899" s="263" t="str">
        <f>Campos[[#This Row],[HOJA]]&amp;"."&amp;Campos[[#This Row],[FILA]]&amp;"."&amp;Campos[[#This Row],[COLUMNA]]</f>
        <v>HT2.21.3</v>
      </c>
      <c r="B899" s="247" t="s">
        <v>360</v>
      </c>
      <c r="C899" s="246">
        <v>21</v>
      </c>
      <c r="D899" s="248" t="s">
        <v>241</v>
      </c>
      <c r="E899" s="246">
        <v>3</v>
      </c>
      <c r="F899" s="245" t="s">
        <v>275</v>
      </c>
    </row>
    <row r="900" spans="1:6">
      <c r="A900" s="263" t="str">
        <f>Campos[[#This Row],[HOJA]]&amp;"."&amp;Campos[[#This Row],[FILA]]&amp;"."&amp;Campos[[#This Row],[COLUMNA]]</f>
        <v>HT2.21.4</v>
      </c>
      <c r="B900" s="247" t="s">
        <v>360</v>
      </c>
      <c r="C900" s="246">
        <v>21</v>
      </c>
      <c r="D900" s="248" t="s">
        <v>241</v>
      </c>
      <c r="E900" s="246">
        <v>4</v>
      </c>
      <c r="F900" s="245" t="s">
        <v>276</v>
      </c>
    </row>
    <row r="901" spans="1:6">
      <c r="A901" s="263" t="str">
        <f>Campos[[#This Row],[HOJA]]&amp;"."&amp;Campos[[#This Row],[FILA]]&amp;"."&amp;Campos[[#This Row],[COLUMNA]]</f>
        <v>HT2.21.5</v>
      </c>
      <c r="B901" s="247" t="s">
        <v>360</v>
      </c>
      <c r="C901" s="246">
        <v>21</v>
      </c>
      <c r="D901" s="248" t="s">
        <v>241</v>
      </c>
      <c r="E901" s="246">
        <v>5</v>
      </c>
      <c r="F901" s="245" t="s">
        <v>277</v>
      </c>
    </row>
    <row r="902" spans="1:6">
      <c r="A902" s="263" t="str">
        <f>Campos[[#This Row],[HOJA]]&amp;"."&amp;Campos[[#This Row],[FILA]]&amp;"."&amp;Campos[[#This Row],[COLUMNA]]</f>
        <v>HT2.21.6</v>
      </c>
      <c r="B902" s="247" t="s">
        <v>360</v>
      </c>
      <c r="C902" s="246">
        <v>21</v>
      </c>
      <c r="D902" s="248" t="s">
        <v>241</v>
      </c>
      <c r="E902" s="246">
        <v>6</v>
      </c>
      <c r="F902" s="245" t="s">
        <v>278</v>
      </c>
    </row>
    <row r="903" spans="1:6">
      <c r="A903" s="263" t="str">
        <f>Campos[[#This Row],[HOJA]]&amp;"."&amp;Campos[[#This Row],[FILA]]&amp;"."&amp;Campos[[#This Row],[COLUMNA]]</f>
        <v>HT2.21.7</v>
      </c>
      <c r="B903" s="247" t="s">
        <v>360</v>
      </c>
      <c r="C903" s="246">
        <v>21</v>
      </c>
      <c r="D903" s="248" t="s">
        <v>241</v>
      </c>
      <c r="E903" s="246">
        <v>7</v>
      </c>
      <c r="F903" s="245" t="s">
        <v>279</v>
      </c>
    </row>
    <row r="904" spans="1:6">
      <c r="A904" s="263" t="str">
        <f>Campos[[#This Row],[HOJA]]&amp;"."&amp;Campos[[#This Row],[FILA]]&amp;"."&amp;Campos[[#This Row],[COLUMNA]]</f>
        <v>HT2.21.8</v>
      </c>
      <c r="B904" s="247" t="s">
        <v>360</v>
      </c>
      <c r="C904" s="246">
        <v>21</v>
      </c>
      <c r="D904" s="248" t="s">
        <v>241</v>
      </c>
      <c r="E904" s="246">
        <v>8</v>
      </c>
      <c r="F904" s="245" t="s">
        <v>431</v>
      </c>
    </row>
    <row r="905" spans="1:6">
      <c r="A905" s="263" t="str">
        <f>Campos[[#This Row],[HOJA]]&amp;"."&amp;Campos[[#This Row],[FILA]]&amp;"."&amp;Campos[[#This Row],[COLUMNA]]</f>
        <v>HT2.21.9</v>
      </c>
      <c r="B905" s="247" t="s">
        <v>360</v>
      </c>
      <c r="C905" s="246">
        <v>21</v>
      </c>
      <c r="D905" s="248" t="s">
        <v>241</v>
      </c>
      <c r="E905" s="246">
        <v>9</v>
      </c>
      <c r="F905" s="245" t="s">
        <v>280</v>
      </c>
    </row>
    <row r="906" spans="1:6">
      <c r="A906" s="263" t="str">
        <f>Campos[[#This Row],[HOJA]]&amp;"."&amp;Campos[[#This Row],[FILA]]&amp;"."&amp;Campos[[#This Row],[COLUMNA]]</f>
        <v>HT2.21.10</v>
      </c>
      <c r="B906" s="247" t="s">
        <v>360</v>
      </c>
      <c r="C906" s="246">
        <v>21</v>
      </c>
      <c r="D906" s="248" t="s">
        <v>241</v>
      </c>
      <c r="E906" s="246">
        <v>10</v>
      </c>
      <c r="F906" s="245" t="s">
        <v>69</v>
      </c>
    </row>
    <row r="907" spans="1:6">
      <c r="A907" s="263" t="str">
        <f>Campos[[#This Row],[HOJA]]&amp;"."&amp;Campos[[#This Row],[FILA]]&amp;"."&amp;Campos[[#This Row],[COLUMNA]]</f>
        <v>HT2.21.11</v>
      </c>
      <c r="B907" s="247" t="s">
        <v>360</v>
      </c>
      <c r="C907" s="246">
        <v>21</v>
      </c>
      <c r="D907" s="248" t="s">
        <v>241</v>
      </c>
      <c r="E907" s="246">
        <v>11</v>
      </c>
      <c r="F907" s="245" t="s">
        <v>432</v>
      </c>
    </row>
    <row r="908" spans="1:6">
      <c r="A908" s="263" t="str">
        <f>Campos[[#This Row],[HOJA]]&amp;"."&amp;Campos[[#This Row],[FILA]]&amp;"."&amp;Campos[[#This Row],[COLUMNA]]</f>
        <v>HT2.21.12</v>
      </c>
      <c r="B908" s="247" t="s">
        <v>360</v>
      </c>
      <c r="C908" s="246">
        <v>21</v>
      </c>
      <c r="D908" s="248" t="s">
        <v>241</v>
      </c>
      <c r="E908" s="246">
        <v>12</v>
      </c>
      <c r="F908" s="245" t="s">
        <v>282</v>
      </c>
    </row>
    <row r="909" spans="1:6">
      <c r="A909" s="263" t="str">
        <f>Campos[[#This Row],[HOJA]]&amp;"."&amp;Campos[[#This Row],[FILA]]&amp;"."&amp;Campos[[#This Row],[COLUMNA]]</f>
        <v>HT2.21.13</v>
      </c>
      <c r="B909" s="247" t="s">
        <v>360</v>
      </c>
      <c r="C909" s="246">
        <v>21</v>
      </c>
      <c r="D909" s="248" t="s">
        <v>241</v>
      </c>
      <c r="E909" s="246">
        <v>13</v>
      </c>
      <c r="F909" s="245" t="s">
        <v>283</v>
      </c>
    </row>
    <row r="910" spans="1:6">
      <c r="A910" s="263" t="str">
        <f>Campos[[#This Row],[HOJA]]&amp;"."&amp;Campos[[#This Row],[FILA]]&amp;"."&amp;Campos[[#This Row],[COLUMNA]]</f>
        <v>HT2.21.14</v>
      </c>
      <c r="B910" s="247" t="s">
        <v>360</v>
      </c>
      <c r="C910" s="246">
        <v>21</v>
      </c>
      <c r="D910" s="248" t="s">
        <v>241</v>
      </c>
      <c r="E910" s="246">
        <v>14</v>
      </c>
      <c r="F910" s="245" t="s">
        <v>284</v>
      </c>
    </row>
    <row r="911" spans="1:6">
      <c r="A911" s="263" t="str">
        <f>Campos[[#This Row],[HOJA]]&amp;"."&amp;Campos[[#This Row],[FILA]]&amp;"."&amp;Campos[[#This Row],[COLUMNA]]</f>
        <v>HT2.21.15</v>
      </c>
      <c r="B911" s="247" t="s">
        <v>360</v>
      </c>
      <c r="C911" s="246">
        <v>21</v>
      </c>
      <c r="D911" s="248" t="s">
        <v>241</v>
      </c>
      <c r="E911" s="246">
        <v>15</v>
      </c>
      <c r="F911" s="245" t="s">
        <v>285</v>
      </c>
    </row>
    <row r="912" spans="1:6">
      <c r="A912" s="263" t="str">
        <f>Campos[[#This Row],[HOJA]]&amp;"."&amp;Campos[[#This Row],[FILA]]&amp;"."&amp;Campos[[#This Row],[COLUMNA]]</f>
        <v>HT2.21.16</v>
      </c>
      <c r="B912" s="247" t="s">
        <v>360</v>
      </c>
      <c r="C912" s="246">
        <v>21</v>
      </c>
      <c r="D912" s="248" t="s">
        <v>241</v>
      </c>
      <c r="E912" s="246">
        <v>16</v>
      </c>
      <c r="F912" s="245" t="s">
        <v>72</v>
      </c>
    </row>
    <row r="913" spans="1:6">
      <c r="A913" s="263" t="str">
        <f>Campos[[#This Row],[HOJA]]&amp;"."&amp;Campos[[#This Row],[FILA]]&amp;"."&amp;Campos[[#This Row],[COLUMNA]]</f>
        <v>HT2.21.17</v>
      </c>
      <c r="B913" s="247" t="s">
        <v>360</v>
      </c>
      <c r="C913" s="246">
        <v>21</v>
      </c>
      <c r="D913" s="248" t="s">
        <v>241</v>
      </c>
      <c r="E913" s="246">
        <v>17</v>
      </c>
      <c r="F913" s="245" t="s">
        <v>358</v>
      </c>
    </row>
    <row r="914" spans="1:6">
      <c r="A914" s="263" t="str">
        <f>Campos[[#This Row],[HOJA]]&amp;"."&amp;Campos[[#This Row],[FILA]]&amp;"."&amp;Campos[[#This Row],[COLUMNA]]</f>
        <v>HT2.21.18</v>
      </c>
      <c r="B914" s="247" t="s">
        <v>360</v>
      </c>
      <c r="C914" s="246">
        <v>21</v>
      </c>
      <c r="D914" s="248" t="s">
        <v>241</v>
      </c>
      <c r="E914" s="246">
        <v>18</v>
      </c>
      <c r="F914" s="245" t="s">
        <v>359</v>
      </c>
    </row>
    <row r="915" spans="1:6">
      <c r="A915" s="263" t="str">
        <f>Campos[[#This Row],[HOJA]]&amp;"."&amp;Campos[[#This Row],[FILA]]&amp;"."&amp;Campos[[#This Row],[COLUMNA]]</f>
        <v>HT2.21.19</v>
      </c>
      <c r="B915" s="247" t="s">
        <v>360</v>
      </c>
      <c r="C915" s="246">
        <v>21</v>
      </c>
      <c r="D915" s="248" t="s">
        <v>241</v>
      </c>
      <c r="E915" s="246">
        <v>19</v>
      </c>
      <c r="F915" s="245" t="s">
        <v>286</v>
      </c>
    </row>
    <row r="916" spans="1:6">
      <c r="A916" s="263" t="str">
        <f>Campos[[#This Row],[HOJA]]&amp;"."&amp;Campos[[#This Row],[FILA]]&amp;"."&amp;Campos[[#This Row],[COLUMNA]]</f>
        <v>HT2.21.20</v>
      </c>
      <c r="B916" s="247" t="s">
        <v>360</v>
      </c>
      <c r="C916" s="246">
        <v>21</v>
      </c>
      <c r="D916" s="248" t="s">
        <v>241</v>
      </c>
      <c r="E916" s="246">
        <v>20</v>
      </c>
      <c r="F916" s="245" t="s">
        <v>287</v>
      </c>
    </row>
    <row r="917" spans="1:6">
      <c r="A917" s="263" t="str">
        <f>Campos[[#This Row],[HOJA]]&amp;"."&amp;Campos[[#This Row],[FILA]]&amp;"."&amp;Campos[[#This Row],[COLUMNA]]</f>
        <v>HT2.21.21</v>
      </c>
      <c r="B917" s="247" t="s">
        <v>360</v>
      </c>
      <c r="C917" s="246">
        <v>21</v>
      </c>
      <c r="D917" s="248" t="s">
        <v>241</v>
      </c>
      <c r="E917" s="246">
        <v>21</v>
      </c>
      <c r="F917" s="245" t="s">
        <v>61</v>
      </c>
    </row>
    <row r="918" spans="1:6">
      <c r="A918" s="263" t="str">
        <f>Campos[[#This Row],[HOJA]]&amp;"."&amp;Campos[[#This Row],[FILA]]&amp;"."&amp;Campos[[#This Row],[COLUMNA]]</f>
        <v>HT2.21.22</v>
      </c>
      <c r="B918" s="247" t="s">
        <v>360</v>
      </c>
      <c r="C918" s="246">
        <v>21</v>
      </c>
      <c r="D918" s="248" t="s">
        <v>241</v>
      </c>
      <c r="E918" s="246">
        <v>22</v>
      </c>
      <c r="F918" s="245" t="s">
        <v>16</v>
      </c>
    </row>
    <row r="919" spans="1:6">
      <c r="A919" s="263" t="str">
        <f>Campos[[#This Row],[HOJA]]&amp;"."&amp;Campos[[#This Row],[FILA]]&amp;"."&amp;Campos[[#This Row],[COLUMNA]]</f>
        <v>HT2.21.23</v>
      </c>
      <c r="B919" s="247" t="s">
        <v>360</v>
      </c>
      <c r="C919" s="246">
        <v>21</v>
      </c>
      <c r="D919" s="248" t="s">
        <v>241</v>
      </c>
      <c r="E919" s="246">
        <v>23</v>
      </c>
      <c r="F919" s="245" t="s">
        <v>3</v>
      </c>
    </row>
    <row r="920" spans="1:6">
      <c r="A920" s="263" t="str">
        <f>Campos[[#This Row],[HOJA]]&amp;"."&amp;Campos[[#This Row],[FILA]]&amp;"."&amp;Campos[[#This Row],[COLUMNA]]</f>
        <v>HT2.22.3</v>
      </c>
      <c r="B920" s="247" t="s">
        <v>360</v>
      </c>
      <c r="C920" s="246">
        <v>22</v>
      </c>
      <c r="D920" s="248" t="s">
        <v>242</v>
      </c>
      <c r="E920" s="246">
        <v>3</v>
      </c>
      <c r="F920" s="245" t="s">
        <v>275</v>
      </c>
    </row>
    <row r="921" spans="1:6">
      <c r="A921" s="263" t="str">
        <f>Campos[[#This Row],[HOJA]]&amp;"."&amp;Campos[[#This Row],[FILA]]&amp;"."&amp;Campos[[#This Row],[COLUMNA]]</f>
        <v>HT2.22.4</v>
      </c>
      <c r="B921" s="247" t="s">
        <v>360</v>
      </c>
      <c r="C921" s="246">
        <v>22</v>
      </c>
      <c r="D921" s="248" t="s">
        <v>242</v>
      </c>
      <c r="E921" s="246">
        <v>4</v>
      </c>
      <c r="F921" s="245" t="s">
        <v>276</v>
      </c>
    </row>
    <row r="922" spans="1:6">
      <c r="A922" s="263" t="str">
        <f>Campos[[#This Row],[HOJA]]&amp;"."&amp;Campos[[#This Row],[FILA]]&amp;"."&amp;Campos[[#This Row],[COLUMNA]]</f>
        <v>HT2.22.5</v>
      </c>
      <c r="B922" s="247" t="s">
        <v>360</v>
      </c>
      <c r="C922" s="246">
        <v>22</v>
      </c>
      <c r="D922" s="248" t="s">
        <v>242</v>
      </c>
      <c r="E922" s="246">
        <v>5</v>
      </c>
      <c r="F922" s="245" t="s">
        <v>277</v>
      </c>
    </row>
    <row r="923" spans="1:6">
      <c r="A923" s="263" t="str">
        <f>Campos[[#This Row],[HOJA]]&amp;"."&amp;Campos[[#This Row],[FILA]]&amp;"."&amp;Campos[[#This Row],[COLUMNA]]</f>
        <v>HT2.22.6</v>
      </c>
      <c r="B923" s="247" t="s">
        <v>360</v>
      </c>
      <c r="C923" s="246">
        <v>22</v>
      </c>
      <c r="D923" s="248" t="s">
        <v>242</v>
      </c>
      <c r="E923" s="246">
        <v>6</v>
      </c>
      <c r="F923" s="245" t="s">
        <v>278</v>
      </c>
    </row>
    <row r="924" spans="1:6">
      <c r="A924" s="263" t="str">
        <f>Campos[[#This Row],[HOJA]]&amp;"."&amp;Campos[[#This Row],[FILA]]&amp;"."&amp;Campos[[#This Row],[COLUMNA]]</f>
        <v>HT2.22.7</v>
      </c>
      <c r="B924" s="247" t="s">
        <v>360</v>
      </c>
      <c r="C924" s="246">
        <v>22</v>
      </c>
      <c r="D924" s="248" t="s">
        <v>242</v>
      </c>
      <c r="E924" s="246">
        <v>7</v>
      </c>
      <c r="F924" s="245" t="s">
        <v>279</v>
      </c>
    </row>
    <row r="925" spans="1:6">
      <c r="A925" s="263" t="str">
        <f>Campos[[#This Row],[HOJA]]&amp;"."&amp;Campos[[#This Row],[FILA]]&amp;"."&amp;Campos[[#This Row],[COLUMNA]]</f>
        <v>HT2.22.8</v>
      </c>
      <c r="B925" s="247" t="s">
        <v>360</v>
      </c>
      <c r="C925" s="246">
        <v>22</v>
      </c>
      <c r="D925" s="248" t="s">
        <v>242</v>
      </c>
      <c r="E925" s="246">
        <v>8</v>
      </c>
      <c r="F925" s="245" t="s">
        <v>431</v>
      </c>
    </row>
    <row r="926" spans="1:6">
      <c r="A926" s="263" t="str">
        <f>Campos[[#This Row],[HOJA]]&amp;"."&amp;Campos[[#This Row],[FILA]]&amp;"."&amp;Campos[[#This Row],[COLUMNA]]</f>
        <v>HT2.22.9</v>
      </c>
      <c r="B926" s="247" t="s">
        <v>360</v>
      </c>
      <c r="C926" s="246">
        <v>22</v>
      </c>
      <c r="D926" s="248" t="s">
        <v>242</v>
      </c>
      <c r="E926" s="246">
        <v>9</v>
      </c>
      <c r="F926" s="245" t="s">
        <v>280</v>
      </c>
    </row>
    <row r="927" spans="1:6">
      <c r="A927" s="263" t="str">
        <f>Campos[[#This Row],[HOJA]]&amp;"."&amp;Campos[[#This Row],[FILA]]&amp;"."&amp;Campos[[#This Row],[COLUMNA]]</f>
        <v>HT2.22.10</v>
      </c>
      <c r="B927" s="247" t="s">
        <v>360</v>
      </c>
      <c r="C927" s="246">
        <v>22</v>
      </c>
      <c r="D927" s="248" t="s">
        <v>242</v>
      </c>
      <c r="E927" s="246">
        <v>10</v>
      </c>
      <c r="F927" s="245" t="s">
        <v>69</v>
      </c>
    </row>
    <row r="928" spans="1:6">
      <c r="A928" s="263" t="str">
        <f>Campos[[#This Row],[HOJA]]&amp;"."&amp;Campos[[#This Row],[FILA]]&amp;"."&amp;Campos[[#This Row],[COLUMNA]]</f>
        <v>HT2.22.11</v>
      </c>
      <c r="B928" s="247" t="s">
        <v>360</v>
      </c>
      <c r="C928" s="246">
        <v>22</v>
      </c>
      <c r="D928" s="248" t="s">
        <v>242</v>
      </c>
      <c r="E928" s="246">
        <v>11</v>
      </c>
      <c r="F928" s="245" t="s">
        <v>432</v>
      </c>
    </row>
    <row r="929" spans="1:6">
      <c r="A929" s="263" t="str">
        <f>Campos[[#This Row],[HOJA]]&amp;"."&amp;Campos[[#This Row],[FILA]]&amp;"."&amp;Campos[[#This Row],[COLUMNA]]</f>
        <v>HT2.22.12</v>
      </c>
      <c r="B929" s="247" t="s">
        <v>360</v>
      </c>
      <c r="C929" s="246">
        <v>22</v>
      </c>
      <c r="D929" s="248" t="s">
        <v>242</v>
      </c>
      <c r="E929" s="246">
        <v>12</v>
      </c>
      <c r="F929" s="245" t="s">
        <v>282</v>
      </c>
    </row>
    <row r="930" spans="1:6">
      <c r="A930" s="263" t="str">
        <f>Campos[[#This Row],[HOJA]]&amp;"."&amp;Campos[[#This Row],[FILA]]&amp;"."&amp;Campos[[#This Row],[COLUMNA]]</f>
        <v>HT2.22.13</v>
      </c>
      <c r="B930" s="247" t="s">
        <v>360</v>
      </c>
      <c r="C930" s="246">
        <v>22</v>
      </c>
      <c r="D930" s="248" t="s">
        <v>242</v>
      </c>
      <c r="E930" s="246">
        <v>13</v>
      </c>
      <c r="F930" s="245" t="s">
        <v>283</v>
      </c>
    </row>
    <row r="931" spans="1:6">
      <c r="A931" s="263" t="str">
        <f>Campos[[#This Row],[HOJA]]&amp;"."&amp;Campos[[#This Row],[FILA]]&amp;"."&amp;Campos[[#This Row],[COLUMNA]]</f>
        <v>HT2.22.14</v>
      </c>
      <c r="B931" s="247" t="s">
        <v>360</v>
      </c>
      <c r="C931" s="246">
        <v>22</v>
      </c>
      <c r="D931" s="248" t="s">
        <v>242</v>
      </c>
      <c r="E931" s="246">
        <v>14</v>
      </c>
      <c r="F931" s="245" t="s">
        <v>284</v>
      </c>
    </row>
    <row r="932" spans="1:6">
      <c r="A932" s="263" t="str">
        <f>Campos[[#This Row],[HOJA]]&amp;"."&amp;Campos[[#This Row],[FILA]]&amp;"."&amp;Campos[[#This Row],[COLUMNA]]</f>
        <v>HT2.22.15</v>
      </c>
      <c r="B932" s="247" t="s">
        <v>360</v>
      </c>
      <c r="C932" s="246">
        <v>22</v>
      </c>
      <c r="D932" s="248" t="s">
        <v>242</v>
      </c>
      <c r="E932" s="246">
        <v>15</v>
      </c>
      <c r="F932" s="245" t="s">
        <v>285</v>
      </c>
    </row>
    <row r="933" spans="1:6">
      <c r="A933" s="263" t="str">
        <f>Campos[[#This Row],[HOJA]]&amp;"."&amp;Campos[[#This Row],[FILA]]&amp;"."&amp;Campos[[#This Row],[COLUMNA]]</f>
        <v>HT2.22.16</v>
      </c>
      <c r="B933" s="247" t="s">
        <v>360</v>
      </c>
      <c r="C933" s="246">
        <v>22</v>
      </c>
      <c r="D933" s="248" t="s">
        <v>242</v>
      </c>
      <c r="E933" s="246">
        <v>16</v>
      </c>
      <c r="F933" s="245" t="s">
        <v>72</v>
      </c>
    </row>
    <row r="934" spans="1:6">
      <c r="A934" s="263" t="str">
        <f>Campos[[#This Row],[HOJA]]&amp;"."&amp;Campos[[#This Row],[FILA]]&amp;"."&amp;Campos[[#This Row],[COLUMNA]]</f>
        <v>HT2.22.17</v>
      </c>
      <c r="B934" s="247" t="s">
        <v>360</v>
      </c>
      <c r="C934" s="246">
        <v>22</v>
      </c>
      <c r="D934" s="248" t="s">
        <v>242</v>
      </c>
      <c r="E934" s="246">
        <v>17</v>
      </c>
      <c r="F934" s="245" t="s">
        <v>358</v>
      </c>
    </row>
    <row r="935" spans="1:6">
      <c r="A935" s="263" t="str">
        <f>Campos[[#This Row],[HOJA]]&amp;"."&amp;Campos[[#This Row],[FILA]]&amp;"."&amp;Campos[[#This Row],[COLUMNA]]</f>
        <v>HT2.22.18</v>
      </c>
      <c r="B935" s="247" t="s">
        <v>360</v>
      </c>
      <c r="C935" s="246">
        <v>22</v>
      </c>
      <c r="D935" s="248" t="s">
        <v>242</v>
      </c>
      <c r="E935" s="246">
        <v>18</v>
      </c>
      <c r="F935" s="245" t="s">
        <v>359</v>
      </c>
    </row>
    <row r="936" spans="1:6">
      <c r="A936" s="263" t="str">
        <f>Campos[[#This Row],[HOJA]]&amp;"."&amp;Campos[[#This Row],[FILA]]&amp;"."&amp;Campos[[#This Row],[COLUMNA]]</f>
        <v>HT2.22.19</v>
      </c>
      <c r="B936" s="247" t="s">
        <v>360</v>
      </c>
      <c r="C936" s="246">
        <v>22</v>
      </c>
      <c r="D936" s="248" t="s">
        <v>242</v>
      </c>
      <c r="E936" s="246">
        <v>19</v>
      </c>
      <c r="F936" s="245" t="s">
        <v>286</v>
      </c>
    </row>
    <row r="937" spans="1:6">
      <c r="A937" s="263" t="str">
        <f>Campos[[#This Row],[HOJA]]&amp;"."&amp;Campos[[#This Row],[FILA]]&amp;"."&amp;Campos[[#This Row],[COLUMNA]]</f>
        <v>HT2.22.20</v>
      </c>
      <c r="B937" s="247" t="s">
        <v>360</v>
      </c>
      <c r="C937" s="246">
        <v>22</v>
      </c>
      <c r="D937" s="248" t="s">
        <v>242</v>
      </c>
      <c r="E937" s="246">
        <v>20</v>
      </c>
      <c r="F937" s="245" t="s">
        <v>287</v>
      </c>
    </row>
    <row r="938" spans="1:6">
      <c r="A938" s="263" t="str">
        <f>Campos[[#This Row],[HOJA]]&amp;"."&amp;Campos[[#This Row],[FILA]]&amp;"."&amp;Campos[[#This Row],[COLUMNA]]</f>
        <v>HT2.22.21</v>
      </c>
      <c r="B938" s="247" t="s">
        <v>360</v>
      </c>
      <c r="C938" s="246">
        <v>22</v>
      </c>
      <c r="D938" s="248" t="s">
        <v>242</v>
      </c>
      <c r="E938" s="246">
        <v>21</v>
      </c>
      <c r="F938" s="245" t="s">
        <v>61</v>
      </c>
    </row>
    <row r="939" spans="1:6">
      <c r="A939" s="263" t="str">
        <f>Campos[[#This Row],[HOJA]]&amp;"."&amp;Campos[[#This Row],[FILA]]&amp;"."&amp;Campos[[#This Row],[COLUMNA]]</f>
        <v>HT2.22.22</v>
      </c>
      <c r="B939" s="247" t="s">
        <v>360</v>
      </c>
      <c r="C939" s="246">
        <v>22</v>
      </c>
      <c r="D939" s="248" t="s">
        <v>242</v>
      </c>
      <c r="E939" s="246">
        <v>22</v>
      </c>
      <c r="F939" s="245" t="s">
        <v>16</v>
      </c>
    </row>
    <row r="940" spans="1:6">
      <c r="A940" s="263" t="str">
        <f>Campos[[#This Row],[HOJA]]&amp;"."&amp;Campos[[#This Row],[FILA]]&amp;"."&amp;Campos[[#This Row],[COLUMNA]]</f>
        <v>HT2.22.23</v>
      </c>
      <c r="B940" s="247" t="s">
        <v>360</v>
      </c>
      <c r="C940" s="246">
        <v>22</v>
      </c>
      <c r="D940" s="248" t="s">
        <v>242</v>
      </c>
      <c r="E940" s="246">
        <v>23</v>
      </c>
      <c r="F940" s="245" t="s">
        <v>3</v>
      </c>
    </row>
    <row r="941" spans="1:6">
      <c r="A941" s="263" t="str">
        <f>Campos[[#This Row],[HOJA]]&amp;"."&amp;Campos[[#This Row],[FILA]]&amp;"."&amp;Campos[[#This Row],[COLUMNA]]</f>
        <v>HT2.23.3</v>
      </c>
      <c r="B941" s="247" t="s">
        <v>360</v>
      </c>
      <c r="C941" s="246">
        <v>23</v>
      </c>
      <c r="D941" s="248" t="s">
        <v>191</v>
      </c>
      <c r="E941" s="246">
        <v>3</v>
      </c>
      <c r="F941" s="245" t="s">
        <v>275</v>
      </c>
    </row>
    <row r="942" spans="1:6">
      <c r="A942" s="263" t="str">
        <f>Campos[[#This Row],[HOJA]]&amp;"."&amp;Campos[[#This Row],[FILA]]&amp;"."&amp;Campos[[#This Row],[COLUMNA]]</f>
        <v>HT2.23.4</v>
      </c>
      <c r="B942" s="247" t="s">
        <v>360</v>
      </c>
      <c r="C942" s="246">
        <v>23</v>
      </c>
      <c r="D942" s="248" t="s">
        <v>191</v>
      </c>
      <c r="E942" s="246">
        <v>4</v>
      </c>
      <c r="F942" s="245" t="s">
        <v>276</v>
      </c>
    </row>
    <row r="943" spans="1:6">
      <c r="A943" s="263" t="str">
        <f>Campos[[#This Row],[HOJA]]&amp;"."&amp;Campos[[#This Row],[FILA]]&amp;"."&amp;Campos[[#This Row],[COLUMNA]]</f>
        <v>HT2.23.5</v>
      </c>
      <c r="B943" s="247" t="s">
        <v>360</v>
      </c>
      <c r="C943" s="246">
        <v>23</v>
      </c>
      <c r="D943" s="248" t="s">
        <v>191</v>
      </c>
      <c r="E943" s="246">
        <v>5</v>
      </c>
      <c r="F943" s="245" t="s">
        <v>277</v>
      </c>
    </row>
    <row r="944" spans="1:6">
      <c r="A944" s="263" t="str">
        <f>Campos[[#This Row],[HOJA]]&amp;"."&amp;Campos[[#This Row],[FILA]]&amp;"."&amp;Campos[[#This Row],[COLUMNA]]</f>
        <v>HT2.23.6</v>
      </c>
      <c r="B944" s="247" t="s">
        <v>360</v>
      </c>
      <c r="C944" s="246">
        <v>23</v>
      </c>
      <c r="D944" s="248" t="s">
        <v>191</v>
      </c>
      <c r="E944" s="246">
        <v>6</v>
      </c>
      <c r="F944" s="245" t="s">
        <v>278</v>
      </c>
    </row>
    <row r="945" spans="1:6">
      <c r="A945" s="263" t="str">
        <f>Campos[[#This Row],[HOJA]]&amp;"."&amp;Campos[[#This Row],[FILA]]&amp;"."&amp;Campos[[#This Row],[COLUMNA]]</f>
        <v>HT2.23.7</v>
      </c>
      <c r="B945" s="247" t="s">
        <v>360</v>
      </c>
      <c r="C945" s="246">
        <v>23</v>
      </c>
      <c r="D945" s="248" t="s">
        <v>191</v>
      </c>
      <c r="E945" s="246">
        <v>7</v>
      </c>
      <c r="F945" s="245" t="s">
        <v>279</v>
      </c>
    </row>
    <row r="946" spans="1:6">
      <c r="A946" s="263" t="str">
        <f>Campos[[#This Row],[HOJA]]&amp;"."&amp;Campos[[#This Row],[FILA]]&amp;"."&amp;Campos[[#This Row],[COLUMNA]]</f>
        <v>HT2.23.8</v>
      </c>
      <c r="B946" s="247" t="s">
        <v>360</v>
      </c>
      <c r="C946" s="246">
        <v>23</v>
      </c>
      <c r="D946" s="248" t="s">
        <v>191</v>
      </c>
      <c r="E946" s="246">
        <v>8</v>
      </c>
      <c r="F946" s="245" t="s">
        <v>431</v>
      </c>
    </row>
    <row r="947" spans="1:6">
      <c r="A947" s="263" t="str">
        <f>Campos[[#This Row],[HOJA]]&amp;"."&amp;Campos[[#This Row],[FILA]]&amp;"."&amp;Campos[[#This Row],[COLUMNA]]</f>
        <v>HT2.23.9</v>
      </c>
      <c r="B947" s="247" t="s">
        <v>360</v>
      </c>
      <c r="C947" s="246">
        <v>23</v>
      </c>
      <c r="D947" s="248" t="s">
        <v>191</v>
      </c>
      <c r="E947" s="246">
        <v>9</v>
      </c>
      <c r="F947" s="245" t="s">
        <v>280</v>
      </c>
    </row>
    <row r="948" spans="1:6">
      <c r="A948" s="263" t="str">
        <f>Campos[[#This Row],[HOJA]]&amp;"."&amp;Campos[[#This Row],[FILA]]&amp;"."&amp;Campos[[#This Row],[COLUMNA]]</f>
        <v>HT2.23.10</v>
      </c>
      <c r="B948" s="247" t="s">
        <v>360</v>
      </c>
      <c r="C948" s="246">
        <v>23</v>
      </c>
      <c r="D948" s="248" t="s">
        <v>191</v>
      </c>
      <c r="E948" s="246">
        <v>10</v>
      </c>
      <c r="F948" s="245" t="s">
        <v>69</v>
      </c>
    </row>
    <row r="949" spans="1:6">
      <c r="A949" s="263" t="str">
        <f>Campos[[#This Row],[HOJA]]&amp;"."&amp;Campos[[#This Row],[FILA]]&amp;"."&amp;Campos[[#This Row],[COLUMNA]]</f>
        <v>HT2.23.11</v>
      </c>
      <c r="B949" s="247" t="s">
        <v>360</v>
      </c>
      <c r="C949" s="246">
        <v>23</v>
      </c>
      <c r="D949" s="248" t="s">
        <v>191</v>
      </c>
      <c r="E949" s="246">
        <v>11</v>
      </c>
      <c r="F949" s="245" t="s">
        <v>432</v>
      </c>
    </row>
    <row r="950" spans="1:6">
      <c r="A950" s="263" t="str">
        <f>Campos[[#This Row],[HOJA]]&amp;"."&amp;Campos[[#This Row],[FILA]]&amp;"."&amp;Campos[[#This Row],[COLUMNA]]</f>
        <v>HT2.23.12</v>
      </c>
      <c r="B950" s="247" t="s">
        <v>360</v>
      </c>
      <c r="C950" s="246">
        <v>23</v>
      </c>
      <c r="D950" s="248" t="s">
        <v>191</v>
      </c>
      <c r="E950" s="246">
        <v>12</v>
      </c>
      <c r="F950" s="245" t="s">
        <v>282</v>
      </c>
    </row>
    <row r="951" spans="1:6">
      <c r="A951" s="263" t="str">
        <f>Campos[[#This Row],[HOJA]]&amp;"."&amp;Campos[[#This Row],[FILA]]&amp;"."&amp;Campos[[#This Row],[COLUMNA]]</f>
        <v>HT2.23.13</v>
      </c>
      <c r="B951" s="247" t="s">
        <v>360</v>
      </c>
      <c r="C951" s="246">
        <v>23</v>
      </c>
      <c r="D951" s="248" t="s">
        <v>191</v>
      </c>
      <c r="E951" s="246">
        <v>13</v>
      </c>
      <c r="F951" s="245" t="s">
        <v>283</v>
      </c>
    </row>
    <row r="952" spans="1:6">
      <c r="A952" s="263" t="str">
        <f>Campos[[#This Row],[HOJA]]&amp;"."&amp;Campos[[#This Row],[FILA]]&amp;"."&amp;Campos[[#This Row],[COLUMNA]]</f>
        <v>HT2.23.14</v>
      </c>
      <c r="B952" s="247" t="s">
        <v>360</v>
      </c>
      <c r="C952" s="246">
        <v>23</v>
      </c>
      <c r="D952" s="248" t="s">
        <v>191</v>
      </c>
      <c r="E952" s="246">
        <v>14</v>
      </c>
      <c r="F952" s="245" t="s">
        <v>284</v>
      </c>
    </row>
    <row r="953" spans="1:6">
      <c r="A953" s="263" t="str">
        <f>Campos[[#This Row],[HOJA]]&amp;"."&amp;Campos[[#This Row],[FILA]]&amp;"."&amp;Campos[[#This Row],[COLUMNA]]</f>
        <v>HT2.23.15</v>
      </c>
      <c r="B953" s="247" t="s">
        <v>360</v>
      </c>
      <c r="C953" s="246">
        <v>23</v>
      </c>
      <c r="D953" s="248" t="s">
        <v>191</v>
      </c>
      <c r="E953" s="246">
        <v>15</v>
      </c>
      <c r="F953" s="245" t="s">
        <v>285</v>
      </c>
    </row>
    <row r="954" spans="1:6">
      <c r="A954" s="263" t="str">
        <f>Campos[[#This Row],[HOJA]]&amp;"."&amp;Campos[[#This Row],[FILA]]&amp;"."&amp;Campos[[#This Row],[COLUMNA]]</f>
        <v>HT2.23.16</v>
      </c>
      <c r="B954" s="247" t="s">
        <v>360</v>
      </c>
      <c r="C954" s="246">
        <v>23</v>
      </c>
      <c r="D954" s="248" t="s">
        <v>191</v>
      </c>
      <c r="E954" s="246">
        <v>16</v>
      </c>
      <c r="F954" s="245" t="s">
        <v>72</v>
      </c>
    </row>
    <row r="955" spans="1:6">
      <c r="A955" s="263" t="str">
        <f>Campos[[#This Row],[HOJA]]&amp;"."&amp;Campos[[#This Row],[FILA]]&amp;"."&amp;Campos[[#This Row],[COLUMNA]]</f>
        <v>HT2.23.17</v>
      </c>
      <c r="B955" s="247" t="s">
        <v>360</v>
      </c>
      <c r="C955" s="246">
        <v>23</v>
      </c>
      <c r="D955" s="248" t="s">
        <v>191</v>
      </c>
      <c r="E955" s="246">
        <v>17</v>
      </c>
      <c r="F955" s="245" t="s">
        <v>358</v>
      </c>
    </row>
    <row r="956" spans="1:6">
      <c r="A956" s="263" t="str">
        <f>Campos[[#This Row],[HOJA]]&amp;"."&amp;Campos[[#This Row],[FILA]]&amp;"."&amp;Campos[[#This Row],[COLUMNA]]</f>
        <v>HT2.23.18</v>
      </c>
      <c r="B956" s="247" t="s">
        <v>360</v>
      </c>
      <c r="C956" s="246">
        <v>23</v>
      </c>
      <c r="D956" s="248" t="s">
        <v>191</v>
      </c>
      <c r="E956" s="246">
        <v>18</v>
      </c>
      <c r="F956" s="245" t="s">
        <v>359</v>
      </c>
    </row>
    <row r="957" spans="1:6">
      <c r="A957" s="263" t="str">
        <f>Campos[[#This Row],[HOJA]]&amp;"."&amp;Campos[[#This Row],[FILA]]&amp;"."&amp;Campos[[#This Row],[COLUMNA]]</f>
        <v>HT2.23.19</v>
      </c>
      <c r="B957" s="247" t="s">
        <v>360</v>
      </c>
      <c r="C957" s="246">
        <v>23</v>
      </c>
      <c r="D957" s="248" t="s">
        <v>191</v>
      </c>
      <c r="E957" s="246">
        <v>19</v>
      </c>
      <c r="F957" s="245" t="s">
        <v>286</v>
      </c>
    </row>
    <row r="958" spans="1:6">
      <c r="A958" s="263" t="str">
        <f>Campos[[#This Row],[HOJA]]&amp;"."&amp;Campos[[#This Row],[FILA]]&amp;"."&amp;Campos[[#This Row],[COLUMNA]]</f>
        <v>HT2.23.20</v>
      </c>
      <c r="B958" s="247" t="s">
        <v>360</v>
      </c>
      <c r="C958" s="246">
        <v>23</v>
      </c>
      <c r="D958" s="248" t="s">
        <v>191</v>
      </c>
      <c r="E958" s="246">
        <v>20</v>
      </c>
      <c r="F958" s="245" t="s">
        <v>287</v>
      </c>
    </row>
    <row r="959" spans="1:6">
      <c r="A959" s="263" t="str">
        <f>Campos[[#This Row],[HOJA]]&amp;"."&amp;Campos[[#This Row],[FILA]]&amp;"."&amp;Campos[[#This Row],[COLUMNA]]</f>
        <v>HT2.23.21</v>
      </c>
      <c r="B959" s="247" t="s">
        <v>360</v>
      </c>
      <c r="C959" s="246">
        <v>23</v>
      </c>
      <c r="D959" s="248" t="s">
        <v>191</v>
      </c>
      <c r="E959" s="246">
        <v>21</v>
      </c>
      <c r="F959" s="245" t="s">
        <v>61</v>
      </c>
    </row>
    <row r="960" spans="1:6">
      <c r="A960" s="263" t="str">
        <f>Campos[[#This Row],[HOJA]]&amp;"."&amp;Campos[[#This Row],[FILA]]&amp;"."&amp;Campos[[#This Row],[COLUMNA]]</f>
        <v>HT2.23.22</v>
      </c>
      <c r="B960" s="247" t="s">
        <v>360</v>
      </c>
      <c r="C960" s="246">
        <v>23</v>
      </c>
      <c r="D960" s="248" t="s">
        <v>191</v>
      </c>
      <c r="E960" s="246">
        <v>22</v>
      </c>
      <c r="F960" s="245" t="s">
        <v>16</v>
      </c>
    </row>
    <row r="961" spans="1:6">
      <c r="A961" s="263" t="str">
        <f>Campos[[#This Row],[HOJA]]&amp;"."&amp;Campos[[#This Row],[FILA]]&amp;"."&amp;Campos[[#This Row],[COLUMNA]]</f>
        <v>HT2.23.23</v>
      </c>
      <c r="B961" s="247" t="s">
        <v>360</v>
      </c>
      <c r="C961" s="246">
        <v>23</v>
      </c>
      <c r="D961" s="248" t="s">
        <v>191</v>
      </c>
      <c r="E961" s="246">
        <v>23</v>
      </c>
      <c r="F961" s="245" t="s">
        <v>3</v>
      </c>
    </row>
    <row r="962" spans="1:6">
      <c r="A962" s="263" t="str">
        <f>Campos[[#This Row],[HOJA]]&amp;"."&amp;Campos[[#This Row],[FILA]]&amp;"."&amp;Campos[[#This Row],[COLUMNA]]</f>
        <v>HT2.25.3</v>
      </c>
      <c r="B962" s="247" t="s">
        <v>360</v>
      </c>
      <c r="C962" s="246">
        <v>25</v>
      </c>
      <c r="D962" s="248" t="s">
        <v>433</v>
      </c>
      <c r="E962" s="246">
        <v>3</v>
      </c>
      <c r="F962" s="245" t="s">
        <v>275</v>
      </c>
    </row>
    <row r="963" spans="1:6">
      <c r="A963" s="263" t="str">
        <f>Campos[[#This Row],[HOJA]]&amp;"."&amp;Campos[[#This Row],[FILA]]&amp;"."&amp;Campos[[#This Row],[COLUMNA]]</f>
        <v>HT2.25.4</v>
      </c>
      <c r="B963" s="247" t="s">
        <v>360</v>
      </c>
      <c r="C963" s="246">
        <v>25</v>
      </c>
      <c r="D963" s="248" t="s">
        <v>433</v>
      </c>
      <c r="E963" s="246">
        <v>4</v>
      </c>
      <c r="F963" s="245" t="s">
        <v>276</v>
      </c>
    </row>
    <row r="964" spans="1:6">
      <c r="A964" s="263" t="str">
        <f>Campos[[#This Row],[HOJA]]&amp;"."&amp;Campos[[#This Row],[FILA]]&amp;"."&amp;Campos[[#This Row],[COLUMNA]]</f>
        <v>HT2.25.5</v>
      </c>
      <c r="B964" s="247" t="s">
        <v>360</v>
      </c>
      <c r="C964" s="246">
        <v>25</v>
      </c>
      <c r="D964" s="248" t="s">
        <v>433</v>
      </c>
      <c r="E964" s="246">
        <v>5</v>
      </c>
      <c r="F964" s="245" t="s">
        <v>277</v>
      </c>
    </row>
    <row r="965" spans="1:6">
      <c r="A965" s="263" t="str">
        <f>Campos[[#This Row],[HOJA]]&amp;"."&amp;Campos[[#This Row],[FILA]]&amp;"."&amp;Campos[[#This Row],[COLUMNA]]</f>
        <v>HT2.25.6</v>
      </c>
      <c r="B965" s="247" t="s">
        <v>360</v>
      </c>
      <c r="C965" s="246">
        <v>25</v>
      </c>
      <c r="D965" s="248" t="s">
        <v>433</v>
      </c>
      <c r="E965" s="246">
        <v>6</v>
      </c>
      <c r="F965" s="245" t="s">
        <v>278</v>
      </c>
    </row>
    <row r="966" spans="1:6">
      <c r="A966" s="263" t="str">
        <f>Campos[[#This Row],[HOJA]]&amp;"."&amp;Campos[[#This Row],[FILA]]&amp;"."&amp;Campos[[#This Row],[COLUMNA]]</f>
        <v>HT2.25.7</v>
      </c>
      <c r="B966" s="247" t="s">
        <v>360</v>
      </c>
      <c r="C966" s="246">
        <v>25</v>
      </c>
      <c r="D966" s="248" t="s">
        <v>433</v>
      </c>
      <c r="E966" s="246">
        <v>7</v>
      </c>
      <c r="F966" s="245" t="s">
        <v>279</v>
      </c>
    </row>
    <row r="967" spans="1:6">
      <c r="A967" s="263" t="str">
        <f>Campos[[#This Row],[HOJA]]&amp;"."&amp;Campos[[#This Row],[FILA]]&amp;"."&amp;Campos[[#This Row],[COLUMNA]]</f>
        <v>HT2.25.8</v>
      </c>
      <c r="B967" s="247" t="s">
        <v>360</v>
      </c>
      <c r="C967" s="246">
        <v>25</v>
      </c>
      <c r="D967" s="248" t="s">
        <v>433</v>
      </c>
      <c r="E967" s="246">
        <v>8</v>
      </c>
      <c r="F967" s="245" t="s">
        <v>431</v>
      </c>
    </row>
    <row r="968" spans="1:6">
      <c r="A968" s="263" t="str">
        <f>Campos[[#This Row],[HOJA]]&amp;"."&amp;Campos[[#This Row],[FILA]]&amp;"."&amp;Campos[[#This Row],[COLUMNA]]</f>
        <v>HT2.25.9</v>
      </c>
      <c r="B968" s="247" t="s">
        <v>360</v>
      </c>
      <c r="C968" s="246">
        <v>25</v>
      </c>
      <c r="D968" s="248" t="s">
        <v>433</v>
      </c>
      <c r="E968" s="246">
        <v>9</v>
      </c>
      <c r="F968" s="245" t="s">
        <v>280</v>
      </c>
    </row>
    <row r="969" spans="1:6">
      <c r="A969" s="263" t="str">
        <f>Campos[[#This Row],[HOJA]]&amp;"."&amp;Campos[[#This Row],[FILA]]&amp;"."&amp;Campos[[#This Row],[COLUMNA]]</f>
        <v>HT2.25.10</v>
      </c>
      <c r="B969" s="247" t="s">
        <v>360</v>
      </c>
      <c r="C969" s="246">
        <v>25</v>
      </c>
      <c r="D969" s="248" t="s">
        <v>433</v>
      </c>
      <c r="E969" s="246">
        <v>10</v>
      </c>
      <c r="F969" s="245" t="s">
        <v>69</v>
      </c>
    </row>
    <row r="970" spans="1:6">
      <c r="A970" s="263" t="str">
        <f>Campos[[#This Row],[HOJA]]&amp;"."&amp;Campos[[#This Row],[FILA]]&amp;"."&amp;Campos[[#This Row],[COLUMNA]]</f>
        <v>HT2.25.11</v>
      </c>
      <c r="B970" s="247" t="s">
        <v>360</v>
      </c>
      <c r="C970" s="246">
        <v>25</v>
      </c>
      <c r="D970" s="248" t="s">
        <v>433</v>
      </c>
      <c r="E970" s="246">
        <v>11</v>
      </c>
      <c r="F970" s="245" t="s">
        <v>432</v>
      </c>
    </row>
    <row r="971" spans="1:6">
      <c r="A971" s="263" t="str">
        <f>Campos[[#This Row],[HOJA]]&amp;"."&amp;Campos[[#This Row],[FILA]]&amp;"."&amp;Campos[[#This Row],[COLUMNA]]</f>
        <v>HT2.25.12</v>
      </c>
      <c r="B971" s="247" t="s">
        <v>360</v>
      </c>
      <c r="C971" s="246">
        <v>25</v>
      </c>
      <c r="D971" s="248" t="s">
        <v>433</v>
      </c>
      <c r="E971" s="246">
        <v>12</v>
      </c>
      <c r="F971" s="245" t="s">
        <v>282</v>
      </c>
    </row>
    <row r="972" spans="1:6">
      <c r="A972" s="263" t="str">
        <f>Campos[[#This Row],[HOJA]]&amp;"."&amp;Campos[[#This Row],[FILA]]&amp;"."&amp;Campos[[#This Row],[COLUMNA]]</f>
        <v>HT2.25.13</v>
      </c>
      <c r="B972" s="247" t="s">
        <v>360</v>
      </c>
      <c r="C972" s="246">
        <v>25</v>
      </c>
      <c r="D972" s="248" t="s">
        <v>433</v>
      </c>
      <c r="E972" s="246">
        <v>13</v>
      </c>
      <c r="F972" s="245" t="s">
        <v>283</v>
      </c>
    </row>
    <row r="973" spans="1:6">
      <c r="A973" s="263" t="str">
        <f>Campos[[#This Row],[HOJA]]&amp;"."&amp;Campos[[#This Row],[FILA]]&amp;"."&amp;Campos[[#This Row],[COLUMNA]]</f>
        <v>HT2.25.14</v>
      </c>
      <c r="B973" s="247" t="s">
        <v>360</v>
      </c>
      <c r="C973" s="246">
        <v>25</v>
      </c>
      <c r="D973" s="248" t="s">
        <v>433</v>
      </c>
      <c r="E973" s="246">
        <v>14</v>
      </c>
      <c r="F973" s="245" t="s">
        <v>284</v>
      </c>
    </row>
    <row r="974" spans="1:6">
      <c r="A974" s="263" t="str">
        <f>Campos[[#This Row],[HOJA]]&amp;"."&amp;Campos[[#This Row],[FILA]]&amp;"."&amp;Campos[[#This Row],[COLUMNA]]</f>
        <v>HT2.25.15</v>
      </c>
      <c r="B974" s="247" t="s">
        <v>360</v>
      </c>
      <c r="C974" s="246">
        <v>25</v>
      </c>
      <c r="D974" s="248" t="s">
        <v>433</v>
      </c>
      <c r="E974" s="246">
        <v>15</v>
      </c>
      <c r="F974" s="245" t="s">
        <v>285</v>
      </c>
    </row>
    <row r="975" spans="1:6">
      <c r="A975" s="263" t="str">
        <f>Campos[[#This Row],[HOJA]]&amp;"."&amp;Campos[[#This Row],[FILA]]&amp;"."&amp;Campos[[#This Row],[COLUMNA]]</f>
        <v>HT2.25.16</v>
      </c>
      <c r="B975" s="247" t="s">
        <v>360</v>
      </c>
      <c r="C975" s="246">
        <v>25</v>
      </c>
      <c r="D975" s="248" t="s">
        <v>433</v>
      </c>
      <c r="E975" s="246">
        <v>16</v>
      </c>
      <c r="F975" s="245" t="s">
        <v>72</v>
      </c>
    </row>
    <row r="976" spans="1:6">
      <c r="A976" s="263" t="str">
        <f>Campos[[#This Row],[HOJA]]&amp;"."&amp;Campos[[#This Row],[FILA]]&amp;"."&amp;Campos[[#This Row],[COLUMNA]]</f>
        <v>HT2.25.17</v>
      </c>
      <c r="B976" s="247" t="s">
        <v>360</v>
      </c>
      <c r="C976" s="246">
        <v>25</v>
      </c>
      <c r="D976" s="248" t="s">
        <v>433</v>
      </c>
      <c r="E976" s="246">
        <v>17</v>
      </c>
      <c r="F976" s="245" t="s">
        <v>358</v>
      </c>
    </row>
    <row r="977" spans="1:6">
      <c r="A977" s="263" t="str">
        <f>Campos[[#This Row],[HOJA]]&amp;"."&amp;Campos[[#This Row],[FILA]]&amp;"."&amp;Campos[[#This Row],[COLUMNA]]</f>
        <v>HT2.25.18</v>
      </c>
      <c r="B977" s="247" t="s">
        <v>360</v>
      </c>
      <c r="C977" s="246">
        <v>25</v>
      </c>
      <c r="D977" s="248" t="s">
        <v>433</v>
      </c>
      <c r="E977" s="246">
        <v>18</v>
      </c>
      <c r="F977" s="245" t="s">
        <v>359</v>
      </c>
    </row>
    <row r="978" spans="1:6">
      <c r="A978" s="263" t="str">
        <f>Campos[[#This Row],[HOJA]]&amp;"."&amp;Campos[[#This Row],[FILA]]&amp;"."&amp;Campos[[#This Row],[COLUMNA]]</f>
        <v>HT2.25.19</v>
      </c>
      <c r="B978" s="247" t="s">
        <v>360</v>
      </c>
      <c r="C978" s="246">
        <v>25</v>
      </c>
      <c r="D978" s="248" t="s">
        <v>433</v>
      </c>
      <c r="E978" s="246">
        <v>19</v>
      </c>
      <c r="F978" s="245" t="s">
        <v>286</v>
      </c>
    </row>
    <row r="979" spans="1:6">
      <c r="A979" s="263" t="str">
        <f>Campos[[#This Row],[HOJA]]&amp;"."&amp;Campos[[#This Row],[FILA]]&amp;"."&amp;Campos[[#This Row],[COLUMNA]]</f>
        <v>HT2.25.20</v>
      </c>
      <c r="B979" s="247" t="s">
        <v>360</v>
      </c>
      <c r="C979" s="246">
        <v>25</v>
      </c>
      <c r="D979" s="248" t="s">
        <v>433</v>
      </c>
      <c r="E979" s="246">
        <v>20</v>
      </c>
      <c r="F979" s="245" t="s">
        <v>287</v>
      </c>
    </row>
    <row r="980" spans="1:6">
      <c r="A980" s="263" t="str">
        <f>Campos[[#This Row],[HOJA]]&amp;"."&amp;Campos[[#This Row],[FILA]]&amp;"."&amp;Campos[[#This Row],[COLUMNA]]</f>
        <v>HT2.25.21</v>
      </c>
      <c r="B980" s="247" t="s">
        <v>360</v>
      </c>
      <c r="C980" s="246">
        <v>25</v>
      </c>
      <c r="D980" s="248" t="s">
        <v>433</v>
      </c>
      <c r="E980" s="246">
        <v>21</v>
      </c>
      <c r="F980" s="245" t="s">
        <v>61</v>
      </c>
    </row>
    <row r="981" spans="1:6">
      <c r="A981" s="263" t="str">
        <f>Campos[[#This Row],[HOJA]]&amp;"."&amp;Campos[[#This Row],[FILA]]&amp;"."&amp;Campos[[#This Row],[COLUMNA]]</f>
        <v>HT2.25.22</v>
      </c>
      <c r="B981" s="247" t="s">
        <v>360</v>
      </c>
      <c r="C981" s="246">
        <v>25</v>
      </c>
      <c r="D981" s="248" t="s">
        <v>433</v>
      </c>
      <c r="E981" s="246">
        <v>22</v>
      </c>
      <c r="F981" s="245" t="s">
        <v>16</v>
      </c>
    </row>
    <row r="982" spans="1:6">
      <c r="A982" s="263" t="str">
        <f>Campos[[#This Row],[HOJA]]&amp;"."&amp;Campos[[#This Row],[FILA]]&amp;"."&amp;Campos[[#This Row],[COLUMNA]]</f>
        <v>HT2.25.23</v>
      </c>
      <c r="B982" s="247" t="s">
        <v>360</v>
      </c>
      <c r="C982" s="246">
        <v>25</v>
      </c>
      <c r="D982" s="248" t="s">
        <v>433</v>
      </c>
      <c r="E982" s="246">
        <v>23</v>
      </c>
      <c r="F982" s="245" t="s">
        <v>3</v>
      </c>
    </row>
    <row r="983" spans="1:6">
      <c r="A983" s="263" t="str">
        <f>Campos[[#This Row],[HOJA]]&amp;"."&amp;Campos[[#This Row],[FILA]]&amp;"."&amp;Campos[[#This Row],[COLUMNA]]</f>
        <v>HT2.26.3</v>
      </c>
      <c r="B983" s="247" t="s">
        <v>360</v>
      </c>
      <c r="C983" s="246">
        <v>26</v>
      </c>
      <c r="D983" s="248" t="s">
        <v>434</v>
      </c>
      <c r="E983" s="246">
        <v>3</v>
      </c>
      <c r="F983" s="245" t="s">
        <v>275</v>
      </c>
    </row>
    <row r="984" spans="1:6">
      <c r="A984" s="263" t="str">
        <f>Campos[[#This Row],[HOJA]]&amp;"."&amp;Campos[[#This Row],[FILA]]&amp;"."&amp;Campos[[#This Row],[COLUMNA]]</f>
        <v>HT2.26.4</v>
      </c>
      <c r="B984" s="247" t="s">
        <v>360</v>
      </c>
      <c r="C984" s="246">
        <v>26</v>
      </c>
      <c r="D984" s="248" t="s">
        <v>434</v>
      </c>
      <c r="E984" s="246">
        <v>4</v>
      </c>
      <c r="F984" s="245" t="s">
        <v>276</v>
      </c>
    </row>
    <row r="985" spans="1:6">
      <c r="A985" s="263" t="str">
        <f>Campos[[#This Row],[HOJA]]&amp;"."&amp;Campos[[#This Row],[FILA]]&amp;"."&amp;Campos[[#This Row],[COLUMNA]]</f>
        <v>HT2.26.5</v>
      </c>
      <c r="B985" s="247" t="s">
        <v>360</v>
      </c>
      <c r="C985" s="246">
        <v>26</v>
      </c>
      <c r="D985" s="248" t="s">
        <v>434</v>
      </c>
      <c r="E985" s="246">
        <v>5</v>
      </c>
      <c r="F985" s="245" t="s">
        <v>277</v>
      </c>
    </row>
    <row r="986" spans="1:6">
      <c r="A986" s="263" t="str">
        <f>Campos[[#This Row],[HOJA]]&amp;"."&amp;Campos[[#This Row],[FILA]]&amp;"."&amp;Campos[[#This Row],[COLUMNA]]</f>
        <v>HT2.26.6</v>
      </c>
      <c r="B986" s="247" t="s">
        <v>360</v>
      </c>
      <c r="C986" s="246">
        <v>26</v>
      </c>
      <c r="D986" s="248" t="s">
        <v>434</v>
      </c>
      <c r="E986" s="246">
        <v>6</v>
      </c>
      <c r="F986" s="245" t="s">
        <v>278</v>
      </c>
    </row>
    <row r="987" spans="1:6">
      <c r="A987" s="263" t="str">
        <f>Campos[[#This Row],[HOJA]]&amp;"."&amp;Campos[[#This Row],[FILA]]&amp;"."&amp;Campos[[#This Row],[COLUMNA]]</f>
        <v>HT2.26.7</v>
      </c>
      <c r="B987" s="247" t="s">
        <v>360</v>
      </c>
      <c r="C987" s="246">
        <v>26</v>
      </c>
      <c r="D987" s="248" t="s">
        <v>434</v>
      </c>
      <c r="E987" s="246">
        <v>7</v>
      </c>
      <c r="F987" s="245" t="s">
        <v>279</v>
      </c>
    </row>
    <row r="988" spans="1:6">
      <c r="A988" s="263" t="str">
        <f>Campos[[#This Row],[HOJA]]&amp;"."&amp;Campos[[#This Row],[FILA]]&amp;"."&amp;Campos[[#This Row],[COLUMNA]]</f>
        <v>HT2.26.8</v>
      </c>
      <c r="B988" s="247" t="s">
        <v>360</v>
      </c>
      <c r="C988" s="246">
        <v>26</v>
      </c>
      <c r="D988" s="248" t="s">
        <v>434</v>
      </c>
      <c r="E988" s="246">
        <v>8</v>
      </c>
      <c r="F988" s="245" t="s">
        <v>431</v>
      </c>
    </row>
    <row r="989" spans="1:6">
      <c r="A989" s="263" t="str">
        <f>Campos[[#This Row],[HOJA]]&amp;"."&amp;Campos[[#This Row],[FILA]]&amp;"."&amp;Campos[[#This Row],[COLUMNA]]</f>
        <v>HT2.26.9</v>
      </c>
      <c r="B989" s="247" t="s">
        <v>360</v>
      </c>
      <c r="C989" s="246">
        <v>26</v>
      </c>
      <c r="D989" s="248" t="s">
        <v>434</v>
      </c>
      <c r="E989" s="246">
        <v>9</v>
      </c>
      <c r="F989" s="245" t="s">
        <v>280</v>
      </c>
    </row>
    <row r="990" spans="1:6">
      <c r="A990" s="263" t="str">
        <f>Campos[[#This Row],[HOJA]]&amp;"."&amp;Campos[[#This Row],[FILA]]&amp;"."&amp;Campos[[#This Row],[COLUMNA]]</f>
        <v>HT2.26.10</v>
      </c>
      <c r="B990" s="247" t="s">
        <v>360</v>
      </c>
      <c r="C990" s="246">
        <v>26</v>
      </c>
      <c r="D990" s="248" t="s">
        <v>434</v>
      </c>
      <c r="E990" s="246">
        <v>10</v>
      </c>
      <c r="F990" s="245" t="s">
        <v>69</v>
      </c>
    </row>
    <row r="991" spans="1:6">
      <c r="A991" s="263" t="str">
        <f>Campos[[#This Row],[HOJA]]&amp;"."&amp;Campos[[#This Row],[FILA]]&amp;"."&amp;Campos[[#This Row],[COLUMNA]]</f>
        <v>HT2.26.11</v>
      </c>
      <c r="B991" s="247" t="s">
        <v>360</v>
      </c>
      <c r="C991" s="246">
        <v>26</v>
      </c>
      <c r="D991" s="248" t="s">
        <v>434</v>
      </c>
      <c r="E991" s="246">
        <v>11</v>
      </c>
      <c r="F991" s="245" t="s">
        <v>432</v>
      </c>
    </row>
    <row r="992" spans="1:6">
      <c r="A992" s="263" t="str">
        <f>Campos[[#This Row],[HOJA]]&amp;"."&amp;Campos[[#This Row],[FILA]]&amp;"."&amp;Campos[[#This Row],[COLUMNA]]</f>
        <v>HT2.26.12</v>
      </c>
      <c r="B992" s="247" t="s">
        <v>360</v>
      </c>
      <c r="C992" s="246">
        <v>26</v>
      </c>
      <c r="D992" s="248" t="s">
        <v>434</v>
      </c>
      <c r="E992" s="246">
        <v>12</v>
      </c>
      <c r="F992" s="245" t="s">
        <v>282</v>
      </c>
    </row>
    <row r="993" spans="1:6">
      <c r="A993" s="263" t="str">
        <f>Campos[[#This Row],[HOJA]]&amp;"."&amp;Campos[[#This Row],[FILA]]&amp;"."&amp;Campos[[#This Row],[COLUMNA]]</f>
        <v>HT2.26.13</v>
      </c>
      <c r="B993" s="247" t="s">
        <v>360</v>
      </c>
      <c r="C993" s="246">
        <v>26</v>
      </c>
      <c r="D993" s="248" t="s">
        <v>434</v>
      </c>
      <c r="E993" s="246">
        <v>13</v>
      </c>
      <c r="F993" s="245" t="s">
        <v>283</v>
      </c>
    </row>
    <row r="994" spans="1:6">
      <c r="A994" s="263" t="str">
        <f>Campos[[#This Row],[HOJA]]&amp;"."&amp;Campos[[#This Row],[FILA]]&amp;"."&amp;Campos[[#This Row],[COLUMNA]]</f>
        <v>HT2.26.14</v>
      </c>
      <c r="B994" s="247" t="s">
        <v>360</v>
      </c>
      <c r="C994" s="246">
        <v>26</v>
      </c>
      <c r="D994" s="248" t="s">
        <v>434</v>
      </c>
      <c r="E994" s="246">
        <v>14</v>
      </c>
      <c r="F994" s="245" t="s">
        <v>284</v>
      </c>
    </row>
    <row r="995" spans="1:6">
      <c r="A995" s="263" t="str">
        <f>Campos[[#This Row],[HOJA]]&amp;"."&amp;Campos[[#This Row],[FILA]]&amp;"."&amp;Campos[[#This Row],[COLUMNA]]</f>
        <v>HT2.26.15</v>
      </c>
      <c r="B995" s="247" t="s">
        <v>360</v>
      </c>
      <c r="C995" s="246">
        <v>26</v>
      </c>
      <c r="D995" s="248" t="s">
        <v>434</v>
      </c>
      <c r="E995" s="246">
        <v>15</v>
      </c>
      <c r="F995" s="245" t="s">
        <v>285</v>
      </c>
    </row>
    <row r="996" spans="1:6">
      <c r="A996" s="263" t="str">
        <f>Campos[[#This Row],[HOJA]]&amp;"."&amp;Campos[[#This Row],[FILA]]&amp;"."&amp;Campos[[#This Row],[COLUMNA]]</f>
        <v>HT2.26.16</v>
      </c>
      <c r="B996" s="247" t="s">
        <v>360</v>
      </c>
      <c r="C996" s="246">
        <v>26</v>
      </c>
      <c r="D996" s="248" t="s">
        <v>434</v>
      </c>
      <c r="E996" s="246">
        <v>16</v>
      </c>
      <c r="F996" s="245" t="s">
        <v>72</v>
      </c>
    </row>
    <row r="997" spans="1:6">
      <c r="A997" s="263" t="str">
        <f>Campos[[#This Row],[HOJA]]&amp;"."&amp;Campos[[#This Row],[FILA]]&amp;"."&amp;Campos[[#This Row],[COLUMNA]]</f>
        <v>HT2.26.17</v>
      </c>
      <c r="B997" s="247" t="s">
        <v>360</v>
      </c>
      <c r="C997" s="246">
        <v>26</v>
      </c>
      <c r="D997" s="248" t="s">
        <v>434</v>
      </c>
      <c r="E997" s="246">
        <v>17</v>
      </c>
      <c r="F997" s="245" t="s">
        <v>358</v>
      </c>
    </row>
    <row r="998" spans="1:6">
      <c r="A998" s="263" t="str">
        <f>Campos[[#This Row],[HOJA]]&amp;"."&amp;Campos[[#This Row],[FILA]]&amp;"."&amp;Campos[[#This Row],[COLUMNA]]</f>
        <v>HT2.26.18</v>
      </c>
      <c r="B998" s="247" t="s">
        <v>360</v>
      </c>
      <c r="C998" s="246">
        <v>26</v>
      </c>
      <c r="D998" s="248" t="s">
        <v>434</v>
      </c>
      <c r="E998" s="246">
        <v>18</v>
      </c>
      <c r="F998" s="245" t="s">
        <v>359</v>
      </c>
    </row>
    <row r="999" spans="1:6">
      <c r="A999" s="263" t="str">
        <f>Campos[[#This Row],[HOJA]]&amp;"."&amp;Campos[[#This Row],[FILA]]&amp;"."&amp;Campos[[#This Row],[COLUMNA]]</f>
        <v>HT2.26.19</v>
      </c>
      <c r="B999" s="247" t="s">
        <v>360</v>
      </c>
      <c r="C999" s="246">
        <v>26</v>
      </c>
      <c r="D999" s="248" t="s">
        <v>434</v>
      </c>
      <c r="E999" s="246">
        <v>19</v>
      </c>
      <c r="F999" s="245" t="s">
        <v>286</v>
      </c>
    </row>
    <row r="1000" spans="1:6">
      <c r="A1000" s="263" t="str">
        <f>Campos[[#This Row],[HOJA]]&amp;"."&amp;Campos[[#This Row],[FILA]]&amp;"."&amp;Campos[[#This Row],[COLUMNA]]</f>
        <v>HT2.26.20</v>
      </c>
      <c r="B1000" s="247" t="s">
        <v>360</v>
      </c>
      <c r="C1000" s="246">
        <v>26</v>
      </c>
      <c r="D1000" s="248" t="s">
        <v>434</v>
      </c>
      <c r="E1000" s="246">
        <v>20</v>
      </c>
      <c r="F1000" s="245" t="s">
        <v>287</v>
      </c>
    </row>
    <row r="1001" spans="1:6">
      <c r="A1001" s="263" t="str">
        <f>Campos[[#This Row],[HOJA]]&amp;"."&amp;Campos[[#This Row],[FILA]]&amp;"."&amp;Campos[[#This Row],[COLUMNA]]</f>
        <v>HT2.26.21</v>
      </c>
      <c r="B1001" s="247" t="s">
        <v>360</v>
      </c>
      <c r="C1001" s="246">
        <v>26</v>
      </c>
      <c r="D1001" s="248" t="s">
        <v>434</v>
      </c>
      <c r="E1001" s="246">
        <v>21</v>
      </c>
      <c r="F1001" s="245" t="s">
        <v>61</v>
      </c>
    </row>
    <row r="1002" spans="1:6">
      <c r="A1002" s="263" t="str">
        <f>Campos[[#This Row],[HOJA]]&amp;"."&amp;Campos[[#This Row],[FILA]]&amp;"."&amp;Campos[[#This Row],[COLUMNA]]</f>
        <v>HT2.26.22</v>
      </c>
      <c r="B1002" s="247" t="s">
        <v>360</v>
      </c>
      <c r="C1002" s="246">
        <v>26</v>
      </c>
      <c r="D1002" s="248" t="s">
        <v>434</v>
      </c>
      <c r="E1002" s="246">
        <v>22</v>
      </c>
      <c r="F1002" s="245" t="s">
        <v>16</v>
      </c>
    </row>
    <row r="1003" spans="1:6">
      <c r="A1003" s="263" t="str">
        <f>Campos[[#This Row],[HOJA]]&amp;"."&amp;Campos[[#This Row],[FILA]]&amp;"."&amp;Campos[[#This Row],[COLUMNA]]</f>
        <v>HT2.26.23</v>
      </c>
      <c r="B1003" s="247" t="s">
        <v>360</v>
      </c>
      <c r="C1003" s="246">
        <v>26</v>
      </c>
      <c r="D1003" s="248" t="s">
        <v>434</v>
      </c>
      <c r="E1003" s="246">
        <v>23</v>
      </c>
      <c r="F1003" s="245" t="s">
        <v>3</v>
      </c>
    </row>
    <row r="1004" spans="1:6">
      <c r="A1004" s="263" t="str">
        <f>Campos[[#This Row],[HOJA]]&amp;"."&amp;Campos[[#This Row],[FILA]]&amp;"."&amp;Campos[[#This Row],[COLUMNA]]</f>
        <v>HT2.27.3</v>
      </c>
      <c r="B1004" s="247" t="s">
        <v>360</v>
      </c>
      <c r="C1004" s="246">
        <v>27</v>
      </c>
      <c r="D1004" s="248" t="s">
        <v>435</v>
      </c>
      <c r="E1004" s="246">
        <v>3</v>
      </c>
      <c r="F1004" s="245" t="s">
        <v>275</v>
      </c>
    </row>
    <row r="1005" spans="1:6">
      <c r="A1005" s="263" t="str">
        <f>Campos[[#This Row],[HOJA]]&amp;"."&amp;Campos[[#This Row],[FILA]]&amp;"."&amp;Campos[[#This Row],[COLUMNA]]</f>
        <v>HT2.27.4</v>
      </c>
      <c r="B1005" s="247" t="s">
        <v>360</v>
      </c>
      <c r="C1005" s="246">
        <v>27</v>
      </c>
      <c r="D1005" s="248" t="s">
        <v>435</v>
      </c>
      <c r="E1005" s="246">
        <v>4</v>
      </c>
      <c r="F1005" s="245" t="s">
        <v>276</v>
      </c>
    </row>
    <row r="1006" spans="1:6">
      <c r="A1006" s="263" t="str">
        <f>Campos[[#This Row],[HOJA]]&amp;"."&amp;Campos[[#This Row],[FILA]]&amp;"."&amp;Campos[[#This Row],[COLUMNA]]</f>
        <v>HT2.27.5</v>
      </c>
      <c r="B1006" s="247" t="s">
        <v>360</v>
      </c>
      <c r="C1006" s="246">
        <v>27</v>
      </c>
      <c r="D1006" s="248" t="s">
        <v>435</v>
      </c>
      <c r="E1006" s="246">
        <v>5</v>
      </c>
      <c r="F1006" s="245" t="s">
        <v>277</v>
      </c>
    </row>
    <row r="1007" spans="1:6">
      <c r="A1007" s="263" t="str">
        <f>Campos[[#This Row],[HOJA]]&amp;"."&amp;Campos[[#This Row],[FILA]]&amp;"."&amp;Campos[[#This Row],[COLUMNA]]</f>
        <v>HT2.27.6</v>
      </c>
      <c r="B1007" s="247" t="s">
        <v>360</v>
      </c>
      <c r="C1007" s="246">
        <v>27</v>
      </c>
      <c r="D1007" s="248" t="s">
        <v>435</v>
      </c>
      <c r="E1007" s="246">
        <v>6</v>
      </c>
      <c r="F1007" s="245" t="s">
        <v>278</v>
      </c>
    </row>
    <row r="1008" spans="1:6">
      <c r="A1008" s="263" t="str">
        <f>Campos[[#This Row],[HOJA]]&amp;"."&amp;Campos[[#This Row],[FILA]]&amp;"."&amp;Campos[[#This Row],[COLUMNA]]</f>
        <v>HT2.27.7</v>
      </c>
      <c r="B1008" s="247" t="s">
        <v>360</v>
      </c>
      <c r="C1008" s="246">
        <v>27</v>
      </c>
      <c r="D1008" s="248" t="s">
        <v>435</v>
      </c>
      <c r="E1008" s="246">
        <v>7</v>
      </c>
      <c r="F1008" s="245" t="s">
        <v>279</v>
      </c>
    </row>
    <row r="1009" spans="1:6">
      <c r="A1009" s="263" t="str">
        <f>Campos[[#This Row],[HOJA]]&amp;"."&amp;Campos[[#This Row],[FILA]]&amp;"."&amp;Campos[[#This Row],[COLUMNA]]</f>
        <v>HT2.27.8</v>
      </c>
      <c r="B1009" s="247" t="s">
        <v>360</v>
      </c>
      <c r="C1009" s="246">
        <v>27</v>
      </c>
      <c r="D1009" s="248" t="s">
        <v>435</v>
      </c>
      <c r="E1009" s="246">
        <v>8</v>
      </c>
      <c r="F1009" s="245" t="s">
        <v>431</v>
      </c>
    </row>
    <row r="1010" spans="1:6">
      <c r="A1010" s="263" t="str">
        <f>Campos[[#This Row],[HOJA]]&amp;"."&amp;Campos[[#This Row],[FILA]]&amp;"."&amp;Campos[[#This Row],[COLUMNA]]</f>
        <v>HT2.27.9</v>
      </c>
      <c r="B1010" s="247" t="s">
        <v>360</v>
      </c>
      <c r="C1010" s="246">
        <v>27</v>
      </c>
      <c r="D1010" s="248" t="s">
        <v>435</v>
      </c>
      <c r="E1010" s="246">
        <v>9</v>
      </c>
      <c r="F1010" s="245" t="s">
        <v>280</v>
      </c>
    </row>
    <row r="1011" spans="1:6">
      <c r="A1011" s="263" t="str">
        <f>Campos[[#This Row],[HOJA]]&amp;"."&amp;Campos[[#This Row],[FILA]]&amp;"."&amp;Campos[[#This Row],[COLUMNA]]</f>
        <v>HT2.27.10</v>
      </c>
      <c r="B1011" s="247" t="s">
        <v>360</v>
      </c>
      <c r="C1011" s="246">
        <v>27</v>
      </c>
      <c r="D1011" s="248" t="s">
        <v>435</v>
      </c>
      <c r="E1011" s="246">
        <v>10</v>
      </c>
      <c r="F1011" s="245" t="s">
        <v>69</v>
      </c>
    </row>
    <row r="1012" spans="1:6">
      <c r="A1012" s="263" t="str">
        <f>Campos[[#This Row],[HOJA]]&amp;"."&amp;Campos[[#This Row],[FILA]]&amp;"."&amp;Campos[[#This Row],[COLUMNA]]</f>
        <v>HT2.27.11</v>
      </c>
      <c r="B1012" s="247" t="s">
        <v>360</v>
      </c>
      <c r="C1012" s="246">
        <v>27</v>
      </c>
      <c r="D1012" s="248" t="s">
        <v>435</v>
      </c>
      <c r="E1012" s="246">
        <v>11</v>
      </c>
      <c r="F1012" s="245" t="s">
        <v>432</v>
      </c>
    </row>
    <row r="1013" spans="1:6">
      <c r="A1013" s="263" t="str">
        <f>Campos[[#This Row],[HOJA]]&amp;"."&amp;Campos[[#This Row],[FILA]]&amp;"."&amp;Campos[[#This Row],[COLUMNA]]</f>
        <v>HT2.27.12</v>
      </c>
      <c r="B1013" s="247" t="s">
        <v>360</v>
      </c>
      <c r="C1013" s="246">
        <v>27</v>
      </c>
      <c r="D1013" s="248" t="s">
        <v>435</v>
      </c>
      <c r="E1013" s="246">
        <v>12</v>
      </c>
      <c r="F1013" s="245" t="s">
        <v>282</v>
      </c>
    </row>
    <row r="1014" spans="1:6">
      <c r="A1014" s="263" t="str">
        <f>Campos[[#This Row],[HOJA]]&amp;"."&amp;Campos[[#This Row],[FILA]]&amp;"."&amp;Campos[[#This Row],[COLUMNA]]</f>
        <v>HT2.27.13</v>
      </c>
      <c r="B1014" s="247" t="s">
        <v>360</v>
      </c>
      <c r="C1014" s="246">
        <v>27</v>
      </c>
      <c r="D1014" s="248" t="s">
        <v>435</v>
      </c>
      <c r="E1014" s="246">
        <v>13</v>
      </c>
      <c r="F1014" s="245" t="s">
        <v>283</v>
      </c>
    </row>
    <row r="1015" spans="1:6">
      <c r="A1015" s="263" t="str">
        <f>Campos[[#This Row],[HOJA]]&amp;"."&amp;Campos[[#This Row],[FILA]]&amp;"."&amp;Campos[[#This Row],[COLUMNA]]</f>
        <v>HT2.27.14</v>
      </c>
      <c r="B1015" s="247" t="s">
        <v>360</v>
      </c>
      <c r="C1015" s="246">
        <v>27</v>
      </c>
      <c r="D1015" s="248" t="s">
        <v>435</v>
      </c>
      <c r="E1015" s="246">
        <v>14</v>
      </c>
      <c r="F1015" s="245" t="s">
        <v>284</v>
      </c>
    </row>
    <row r="1016" spans="1:6">
      <c r="A1016" s="263" t="str">
        <f>Campos[[#This Row],[HOJA]]&amp;"."&amp;Campos[[#This Row],[FILA]]&amp;"."&amp;Campos[[#This Row],[COLUMNA]]</f>
        <v>HT2.27.15</v>
      </c>
      <c r="B1016" s="247" t="s">
        <v>360</v>
      </c>
      <c r="C1016" s="246">
        <v>27</v>
      </c>
      <c r="D1016" s="248" t="s">
        <v>435</v>
      </c>
      <c r="E1016" s="246">
        <v>15</v>
      </c>
      <c r="F1016" s="245" t="s">
        <v>285</v>
      </c>
    </row>
    <row r="1017" spans="1:6">
      <c r="A1017" s="263" t="str">
        <f>Campos[[#This Row],[HOJA]]&amp;"."&amp;Campos[[#This Row],[FILA]]&amp;"."&amp;Campos[[#This Row],[COLUMNA]]</f>
        <v>HT2.27.16</v>
      </c>
      <c r="B1017" s="247" t="s">
        <v>360</v>
      </c>
      <c r="C1017" s="246">
        <v>27</v>
      </c>
      <c r="D1017" s="248" t="s">
        <v>435</v>
      </c>
      <c r="E1017" s="246">
        <v>16</v>
      </c>
      <c r="F1017" s="245" t="s">
        <v>72</v>
      </c>
    </row>
    <row r="1018" spans="1:6">
      <c r="A1018" s="263" t="str">
        <f>Campos[[#This Row],[HOJA]]&amp;"."&amp;Campos[[#This Row],[FILA]]&amp;"."&amp;Campos[[#This Row],[COLUMNA]]</f>
        <v>HT2.27.17</v>
      </c>
      <c r="B1018" s="247" t="s">
        <v>360</v>
      </c>
      <c r="C1018" s="246">
        <v>27</v>
      </c>
      <c r="D1018" s="248" t="s">
        <v>435</v>
      </c>
      <c r="E1018" s="246">
        <v>17</v>
      </c>
      <c r="F1018" s="245" t="s">
        <v>358</v>
      </c>
    </row>
    <row r="1019" spans="1:6">
      <c r="A1019" s="263" t="str">
        <f>Campos[[#This Row],[HOJA]]&amp;"."&amp;Campos[[#This Row],[FILA]]&amp;"."&amp;Campos[[#This Row],[COLUMNA]]</f>
        <v>HT2.27.18</v>
      </c>
      <c r="B1019" s="247" t="s">
        <v>360</v>
      </c>
      <c r="C1019" s="246">
        <v>27</v>
      </c>
      <c r="D1019" s="248" t="s">
        <v>435</v>
      </c>
      <c r="E1019" s="246">
        <v>18</v>
      </c>
      <c r="F1019" s="245" t="s">
        <v>359</v>
      </c>
    </row>
    <row r="1020" spans="1:6">
      <c r="A1020" s="263" t="str">
        <f>Campos[[#This Row],[HOJA]]&amp;"."&amp;Campos[[#This Row],[FILA]]&amp;"."&amp;Campos[[#This Row],[COLUMNA]]</f>
        <v>HT2.27.19</v>
      </c>
      <c r="B1020" s="247" t="s">
        <v>360</v>
      </c>
      <c r="C1020" s="246">
        <v>27</v>
      </c>
      <c r="D1020" s="248" t="s">
        <v>435</v>
      </c>
      <c r="E1020" s="246">
        <v>19</v>
      </c>
      <c r="F1020" s="245" t="s">
        <v>286</v>
      </c>
    </row>
    <row r="1021" spans="1:6">
      <c r="A1021" s="263" t="str">
        <f>Campos[[#This Row],[HOJA]]&amp;"."&amp;Campos[[#This Row],[FILA]]&amp;"."&amp;Campos[[#This Row],[COLUMNA]]</f>
        <v>HT2.27.20</v>
      </c>
      <c r="B1021" s="247" t="s">
        <v>360</v>
      </c>
      <c r="C1021" s="246">
        <v>27</v>
      </c>
      <c r="D1021" s="248" t="s">
        <v>435</v>
      </c>
      <c r="E1021" s="246">
        <v>20</v>
      </c>
      <c r="F1021" s="245" t="s">
        <v>287</v>
      </c>
    </row>
    <row r="1022" spans="1:6">
      <c r="A1022" s="263" t="str">
        <f>Campos[[#This Row],[HOJA]]&amp;"."&amp;Campos[[#This Row],[FILA]]&amp;"."&amp;Campos[[#This Row],[COLUMNA]]</f>
        <v>HT2.27.21</v>
      </c>
      <c r="B1022" s="247" t="s">
        <v>360</v>
      </c>
      <c r="C1022" s="246">
        <v>27</v>
      </c>
      <c r="D1022" s="248" t="s">
        <v>435</v>
      </c>
      <c r="E1022" s="246">
        <v>21</v>
      </c>
      <c r="F1022" s="245" t="s">
        <v>61</v>
      </c>
    </row>
    <row r="1023" spans="1:6">
      <c r="A1023" s="263" t="str">
        <f>Campos[[#This Row],[HOJA]]&amp;"."&amp;Campos[[#This Row],[FILA]]&amp;"."&amp;Campos[[#This Row],[COLUMNA]]</f>
        <v>HT2.27.22</v>
      </c>
      <c r="B1023" s="247" t="s">
        <v>360</v>
      </c>
      <c r="C1023" s="246">
        <v>27</v>
      </c>
      <c r="D1023" s="248" t="s">
        <v>435</v>
      </c>
      <c r="E1023" s="246">
        <v>22</v>
      </c>
      <c r="F1023" s="245" t="s">
        <v>16</v>
      </c>
    </row>
    <row r="1024" spans="1:6">
      <c r="A1024" s="263" t="str">
        <f>Campos[[#This Row],[HOJA]]&amp;"."&amp;Campos[[#This Row],[FILA]]&amp;"."&amp;Campos[[#This Row],[COLUMNA]]</f>
        <v>HT2.27.23</v>
      </c>
      <c r="B1024" s="247" t="s">
        <v>360</v>
      </c>
      <c r="C1024" s="246">
        <v>27</v>
      </c>
      <c r="D1024" s="248" t="s">
        <v>435</v>
      </c>
      <c r="E1024" s="246">
        <v>23</v>
      </c>
      <c r="F1024" s="245" t="s">
        <v>3</v>
      </c>
    </row>
    <row r="1025" spans="1:6">
      <c r="A1025" s="263" t="str">
        <f>Campos[[#This Row],[HOJA]]&amp;"."&amp;Campos[[#This Row],[FILA]]&amp;"."&amp;Campos[[#This Row],[COLUMNA]]</f>
        <v>HT2.28.3</v>
      </c>
      <c r="B1025" s="247" t="s">
        <v>360</v>
      </c>
      <c r="C1025" s="246">
        <v>28</v>
      </c>
      <c r="D1025" s="248" t="s">
        <v>436</v>
      </c>
      <c r="E1025" s="246">
        <v>3</v>
      </c>
      <c r="F1025" s="245" t="s">
        <v>275</v>
      </c>
    </row>
    <row r="1026" spans="1:6">
      <c r="A1026" s="263" t="str">
        <f>Campos[[#This Row],[HOJA]]&amp;"."&amp;Campos[[#This Row],[FILA]]&amp;"."&amp;Campos[[#This Row],[COLUMNA]]</f>
        <v>HT2.28.4</v>
      </c>
      <c r="B1026" s="247" t="s">
        <v>360</v>
      </c>
      <c r="C1026" s="246">
        <v>28</v>
      </c>
      <c r="D1026" s="248" t="s">
        <v>436</v>
      </c>
      <c r="E1026" s="246">
        <v>4</v>
      </c>
      <c r="F1026" s="245" t="s">
        <v>276</v>
      </c>
    </row>
    <row r="1027" spans="1:6">
      <c r="A1027" s="263" t="str">
        <f>Campos[[#This Row],[HOJA]]&amp;"."&amp;Campos[[#This Row],[FILA]]&amp;"."&amp;Campos[[#This Row],[COLUMNA]]</f>
        <v>HT2.28.5</v>
      </c>
      <c r="B1027" s="247" t="s">
        <v>360</v>
      </c>
      <c r="C1027" s="246">
        <v>28</v>
      </c>
      <c r="D1027" s="248" t="s">
        <v>436</v>
      </c>
      <c r="E1027" s="246">
        <v>5</v>
      </c>
      <c r="F1027" s="245" t="s">
        <v>277</v>
      </c>
    </row>
    <row r="1028" spans="1:6">
      <c r="A1028" s="263" t="str">
        <f>Campos[[#This Row],[HOJA]]&amp;"."&amp;Campos[[#This Row],[FILA]]&amp;"."&amp;Campos[[#This Row],[COLUMNA]]</f>
        <v>HT2.28.6</v>
      </c>
      <c r="B1028" s="247" t="s">
        <v>360</v>
      </c>
      <c r="C1028" s="246">
        <v>28</v>
      </c>
      <c r="D1028" s="248" t="s">
        <v>436</v>
      </c>
      <c r="E1028" s="246">
        <v>6</v>
      </c>
      <c r="F1028" s="245" t="s">
        <v>278</v>
      </c>
    </row>
    <row r="1029" spans="1:6">
      <c r="A1029" s="263" t="str">
        <f>Campos[[#This Row],[HOJA]]&amp;"."&amp;Campos[[#This Row],[FILA]]&amp;"."&amp;Campos[[#This Row],[COLUMNA]]</f>
        <v>HT2.28.7</v>
      </c>
      <c r="B1029" s="247" t="s">
        <v>360</v>
      </c>
      <c r="C1029" s="246">
        <v>28</v>
      </c>
      <c r="D1029" s="248" t="s">
        <v>436</v>
      </c>
      <c r="E1029" s="246">
        <v>7</v>
      </c>
      <c r="F1029" s="245" t="s">
        <v>279</v>
      </c>
    </row>
    <row r="1030" spans="1:6">
      <c r="A1030" s="263" t="str">
        <f>Campos[[#This Row],[HOJA]]&amp;"."&amp;Campos[[#This Row],[FILA]]&amp;"."&amp;Campos[[#This Row],[COLUMNA]]</f>
        <v>HT2.28.8</v>
      </c>
      <c r="B1030" s="247" t="s">
        <v>360</v>
      </c>
      <c r="C1030" s="246">
        <v>28</v>
      </c>
      <c r="D1030" s="248" t="s">
        <v>436</v>
      </c>
      <c r="E1030" s="246">
        <v>8</v>
      </c>
      <c r="F1030" s="245" t="s">
        <v>431</v>
      </c>
    </row>
    <row r="1031" spans="1:6">
      <c r="A1031" s="263" t="str">
        <f>Campos[[#This Row],[HOJA]]&amp;"."&amp;Campos[[#This Row],[FILA]]&amp;"."&amp;Campos[[#This Row],[COLUMNA]]</f>
        <v>HT2.28.9</v>
      </c>
      <c r="B1031" s="247" t="s">
        <v>360</v>
      </c>
      <c r="C1031" s="246">
        <v>28</v>
      </c>
      <c r="D1031" s="248" t="s">
        <v>436</v>
      </c>
      <c r="E1031" s="246">
        <v>9</v>
      </c>
      <c r="F1031" s="245" t="s">
        <v>280</v>
      </c>
    </row>
    <row r="1032" spans="1:6">
      <c r="A1032" s="263" t="str">
        <f>Campos[[#This Row],[HOJA]]&amp;"."&amp;Campos[[#This Row],[FILA]]&amp;"."&amp;Campos[[#This Row],[COLUMNA]]</f>
        <v>HT2.28.10</v>
      </c>
      <c r="B1032" s="247" t="s">
        <v>360</v>
      </c>
      <c r="C1032" s="246">
        <v>28</v>
      </c>
      <c r="D1032" s="248" t="s">
        <v>436</v>
      </c>
      <c r="E1032" s="246">
        <v>10</v>
      </c>
      <c r="F1032" s="245" t="s">
        <v>69</v>
      </c>
    </row>
    <row r="1033" spans="1:6">
      <c r="A1033" s="263" t="str">
        <f>Campos[[#This Row],[HOJA]]&amp;"."&amp;Campos[[#This Row],[FILA]]&amp;"."&amp;Campos[[#This Row],[COLUMNA]]</f>
        <v>HT2.28.11</v>
      </c>
      <c r="B1033" s="247" t="s">
        <v>360</v>
      </c>
      <c r="C1033" s="246">
        <v>28</v>
      </c>
      <c r="D1033" s="248" t="s">
        <v>436</v>
      </c>
      <c r="E1033" s="246">
        <v>11</v>
      </c>
      <c r="F1033" s="245" t="s">
        <v>432</v>
      </c>
    </row>
    <row r="1034" spans="1:6">
      <c r="A1034" s="263" t="str">
        <f>Campos[[#This Row],[HOJA]]&amp;"."&amp;Campos[[#This Row],[FILA]]&amp;"."&amp;Campos[[#This Row],[COLUMNA]]</f>
        <v>HT2.28.12</v>
      </c>
      <c r="B1034" s="247" t="s">
        <v>360</v>
      </c>
      <c r="C1034" s="246">
        <v>28</v>
      </c>
      <c r="D1034" s="248" t="s">
        <v>436</v>
      </c>
      <c r="E1034" s="246">
        <v>12</v>
      </c>
      <c r="F1034" s="245" t="s">
        <v>282</v>
      </c>
    </row>
    <row r="1035" spans="1:6">
      <c r="A1035" s="263" t="str">
        <f>Campos[[#This Row],[HOJA]]&amp;"."&amp;Campos[[#This Row],[FILA]]&amp;"."&amp;Campos[[#This Row],[COLUMNA]]</f>
        <v>HT2.28.13</v>
      </c>
      <c r="B1035" s="247" t="s">
        <v>360</v>
      </c>
      <c r="C1035" s="246">
        <v>28</v>
      </c>
      <c r="D1035" s="248" t="s">
        <v>436</v>
      </c>
      <c r="E1035" s="246">
        <v>13</v>
      </c>
      <c r="F1035" s="245" t="s">
        <v>283</v>
      </c>
    </row>
    <row r="1036" spans="1:6">
      <c r="A1036" s="263" t="str">
        <f>Campos[[#This Row],[HOJA]]&amp;"."&amp;Campos[[#This Row],[FILA]]&amp;"."&amp;Campos[[#This Row],[COLUMNA]]</f>
        <v>HT2.28.14</v>
      </c>
      <c r="B1036" s="247" t="s">
        <v>360</v>
      </c>
      <c r="C1036" s="246">
        <v>28</v>
      </c>
      <c r="D1036" s="248" t="s">
        <v>436</v>
      </c>
      <c r="E1036" s="246">
        <v>14</v>
      </c>
      <c r="F1036" s="245" t="s">
        <v>284</v>
      </c>
    </row>
    <row r="1037" spans="1:6">
      <c r="A1037" s="263" t="str">
        <f>Campos[[#This Row],[HOJA]]&amp;"."&amp;Campos[[#This Row],[FILA]]&amp;"."&amp;Campos[[#This Row],[COLUMNA]]</f>
        <v>HT2.28.15</v>
      </c>
      <c r="B1037" s="247" t="s">
        <v>360</v>
      </c>
      <c r="C1037" s="246">
        <v>28</v>
      </c>
      <c r="D1037" s="248" t="s">
        <v>436</v>
      </c>
      <c r="E1037" s="246">
        <v>15</v>
      </c>
      <c r="F1037" s="245" t="s">
        <v>285</v>
      </c>
    </row>
    <row r="1038" spans="1:6">
      <c r="A1038" s="263" t="str">
        <f>Campos[[#This Row],[HOJA]]&amp;"."&amp;Campos[[#This Row],[FILA]]&amp;"."&amp;Campos[[#This Row],[COLUMNA]]</f>
        <v>HT2.28.16</v>
      </c>
      <c r="B1038" s="247" t="s">
        <v>360</v>
      </c>
      <c r="C1038" s="246">
        <v>28</v>
      </c>
      <c r="D1038" s="248" t="s">
        <v>436</v>
      </c>
      <c r="E1038" s="246">
        <v>16</v>
      </c>
      <c r="F1038" s="245" t="s">
        <v>72</v>
      </c>
    </row>
    <row r="1039" spans="1:6">
      <c r="A1039" s="263" t="str">
        <f>Campos[[#This Row],[HOJA]]&amp;"."&amp;Campos[[#This Row],[FILA]]&amp;"."&amp;Campos[[#This Row],[COLUMNA]]</f>
        <v>HT2.28.17</v>
      </c>
      <c r="B1039" s="247" t="s">
        <v>360</v>
      </c>
      <c r="C1039" s="246">
        <v>28</v>
      </c>
      <c r="D1039" s="248" t="s">
        <v>436</v>
      </c>
      <c r="E1039" s="246">
        <v>17</v>
      </c>
      <c r="F1039" s="245" t="s">
        <v>358</v>
      </c>
    </row>
    <row r="1040" spans="1:6">
      <c r="A1040" s="263" t="str">
        <f>Campos[[#This Row],[HOJA]]&amp;"."&amp;Campos[[#This Row],[FILA]]&amp;"."&amp;Campos[[#This Row],[COLUMNA]]</f>
        <v>HT2.28.18</v>
      </c>
      <c r="B1040" s="247" t="s">
        <v>360</v>
      </c>
      <c r="C1040" s="246">
        <v>28</v>
      </c>
      <c r="D1040" s="248" t="s">
        <v>436</v>
      </c>
      <c r="E1040" s="246">
        <v>18</v>
      </c>
      <c r="F1040" s="245" t="s">
        <v>359</v>
      </c>
    </row>
    <row r="1041" spans="1:6">
      <c r="A1041" s="263" t="str">
        <f>Campos[[#This Row],[HOJA]]&amp;"."&amp;Campos[[#This Row],[FILA]]&amp;"."&amp;Campos[[#This Row],[COLUMNA]]</f>
        <v>HT2.28.19</v>
      </c>
      <c r="B1041" s="247" t="s">
        <v>360</v>
      </c>
      <c r="C1041" s="246">
        <v>28</v>
      </c>
      <c r="D1041" s="248" t="s">
        <v>436</v>
      </c>
      <c r="E1041" s="246">
        <v>19</v>
      </c>
      <c r="F1041" s="245" t="s">
        <v>286</v>
      </c>
    </row>
    <row r="1042" spans="1:6">
      <c r="A1042" s="263" t="str">
        <f>Campos[[#This Row],[HOJA]]&amp;"."&amp;Campos[[#This Row],[FILA]]&amp;"."&amp;Campos[[#This Row],[COLUMNA]]</f>
        <v>HT2.28.20</v>
      </c>
      <c r="B1042" s="247" t="s">
        <v>360</v>
      </c>
      <c r="C1042" s="246">
        <v>28</v>
      </c>
      <c r="D1042" s="248" t="s">
        <v>436</v>
      </c>
      <c r="E1042" s="246">
        <v>20</v>
      </c>
      <c r="F1042" s="245" t="s">
        <v>287</v>
      </c>
    </row>
    <row r="1043" spans="1:6">
      <c r="A1043" s="263" t="str">
        <f>Campos[[#This Row],[HOJA]]&amp;"."&amp;Campos[[#This Row],[FILA]]&amp;"."&amp;Campos[[#This Row],[COLUMNA]]</f>
        <v>HT2.28.21</v>
      </c>
      <c r="B1043" s="247" t="s">
        <v>360</v>
      </c>
      <c r="C1043" s="246">
        <v>28</v>
      </c>
      <c r="D1043" s="248" t="s">
        <v>436</v>
      </c>
      <c r="E1043" s="246">
        <v>21</v>
      </c>
      <c r="F1043" s="245" t="s">
        <v>61</v>
      </c>
    </row>
    <row r="1044" spans="1:6">
      <c r="A1044" s="263" t="str">
        <f>Campos[[#This Row],[HOJA]]&amp;"."&amp;Campos[[#This Row],[FILA]]&amp;"."&amp;Campos[[#This Row],[COLUMNA]]</f>
        <v>HT2.28.22</v>
      </c>
      <c r="B1044" s="247" t="s">
        <v>360</v>
      </c>
      <c r="C1044" s="246">
        <v>28</v>
      </c>
      <c r="D1044" s="248" t="s">
        <v>436</v>
      </c>
      <c r="E1044" s="246">
        <v>22</v>
      </c>
      <c r="F1044" s="245" t="s">
        <v>16</v>
      </c>
    </row>
    <row r="1045" spans="1:6">
      <c r="A1045" s="263" t="str">
        <f>Campos[[#This Row],[HOJA]]&amp;"."&amp;Campos[[#This Row],[FILA]]&amp;"."&amp;Campos[[#This Row],[COLUMNA]]</f>
        <v>HT2.28.23</v>
      </c>
      <c r="B1045" s="247" t="s">
        <v>360</v>
      </c>
      <c r="C1045" s="246">
        <v>28</v>
      </c>
      <c r="D1045" s="248" t="s">
        <v>436</v>
      </c>
      <c r="E1045" s="246">
        <v>23</v>
      </c>
      <c r="F1045" s="245" t="s">
        <v>3</v>
      </c>
    </row>
    <row r="1046" spans="1:6">
      <c r="A1046" s="263" t="str">
        <f>Campos[[#This Row],[HOJA]]&amp;"."&amp;Campos[[#This Row],[FILA]]&amp;"."&amp;Campos[[#This Row],[COLUMNA]]</f>
        <v>HT2.29.3</v>
      </c>
      <c r="B1046" s="247" t="s">
        <v>360</v>
      </c>
      <c r="C1046" s="246">
        <v>29</v>
      </c>
      <c r="D1046" s="248" t="s">
        <v>247</v>
      </c>
      <c r="E1046" s="246">
        <v>3</v>
      </c>
      <c r="F1046" s="245" t="s">
        <v>275</v>
      </c>
    </row>
    <row r="1047" spans="1:6">
      <c r="A1047" s="263" t="str">
        <f>Campos[[#This Row],[HOJA]]&amp;"."&amp;Campos[[#This Row],[FILA]]&amp;"."&amp;Campos[[#This Row],[COLUMNA]]</f>
        <v>HT2.29.4</v>
      </c>
      <c r="B1047" s="247" t="s">
        <v>360</v>
      </c>
      <c r="C1047" s="246">
        <v>29</v>
      </c>
      <c r="D1047" s="248" t="s">
        <v>247</v>
      </c>
      <c r="E1047" s="246">
        <v>4</v>
      </c>
      <c r="F1047" s="245" t="s">
        <v>276</v>
      </c>
    </row>
    <row r="1048" spans="1:6">
      <c r="A1048" s="263" t="str">
        <f>Campos[[#This Row],[HOJA]]&amp;"."&amp;Campos[[#This Row],[FILA]]&amp;"."&amp;Campos[[#This Row],[COLUMNA]]</f>
        <v>HT2.29.5</v>
      </c>
      <c r="B1048" s="247" t="s">
        <v>360</v>
      </c>
      <c r="C1048" s="246">
        <v>29</v>
      </c>
      <c r="D1048" s="248" t="s">
        <v>247</v>
      </c>
      <c r="E1048" s="246">
        <v>5</v>
      </c>
      <c r="F1048" s="245" t="s">
        <v>277</v>
      </c>
    </row>
    <row r="1049" spans="1:6">
      <c r="A1049" s="263" t="str">
        <f>Campos[[#This Row],[HOJA]]&amp;"."&amp;Campos[[#This Row],[FILA]]&amp;"."&amp;Campos[[#This Row],[COLUMNA]]</f>
        <v>HT2.29.6</v>
      </c>
      <c r="B1049" s="247" t="s">
        <v>360</v>
      </c>
      <c r="C1049" s="246">
        <v>29</v>
      </c>
      <c r="D1049" s="248" t="s">
        <v>247</v>
      </c>
      <c r="E1049" s="246">
        <v>6</v>
      </c>
      <c r="F1049" s="245" t="s">
        <v>278</v>
      </c>
    </row>
    <row r="1050" spans="1:6">
      <c r="A1050" s="263" t="str">
        <f>Campos[[#This Row],[HOJA]]&amp;"."&amp;Campos[[#This Row],[FILA]]&amp;"."&amp;Campos[[#This Row],[COLUMNA]]</f>
        <v>HT2.29.7</v>
      </c>
      <c r="B1050" s="247" t="s">
        <v>360</v>
      </c>
      <c r="C1050" s="246">
        <v>29</v>
      </c>
      <c r="D1050" s="248" t="s">
        <v>247</v>
      </c>
      <c r="E1050" s="246">
        <v>7</v>
      </c>
      <c r="F1050" s="245" t="s">
        <v>279</v>
      </c>
    </row>
    <row r="1051" spans="1:6">
      <c r="A1051" s="263" t="str">
        <f>Campos[[#This Row],[HOJA]]&amp;"."&amp;Campos[[#This Row],[FILA]]&amp;"."&amp;Campos[[#This Row],[COLUMNA]]</f>
        <v>HT2.29.8</v>
      </c>
      <c r="B1051" s="247" t="s">
        <v>360</v>
      </c>
      <c r="C1051" s="246">
        <v>29</v>
      </c>
      <c r="D1051" s="248" t="s">
        <v>247</v>
      </c>
      <c r="E1051" s="246">
        <v>8</v>
      </c>
      <c r="F1051" s="245" t="s">
        <v>431</v>
      </c>
    </row>
    <row r="1052" spans="1:6">
      <c r="A1052" s="263" t="str">
        <f>Campos[[#This Row],[HOJA]]&amp;"."&amp;Campos[[#This Row],[FILA]]&amp;"."&amp;Campos[[#This Row],[COLUMNA]]</f>
        <v>HT2.29.9</v>
      </c>
      <c r="B1052" s="247" t="s">
        <v>360</v>
      </c>
      <c r="C1052" s="246">
        <v>29</v>
      </c>
      <c r="D1052" s="248" t="s">
        <v>247</v>
      </c>
      <c r="E1052" s="246">
        <v>9</v>
      </c>
      <c r="F1052" s="245" t="s">
        <v>280</v>
      </c>
    </row>
    <row r="1053" spans="1:6">
      <c r="A1053" s="263" t="str">
        <f>Campos[[#This Row],[HOJA]]&amp;"."&amp;Campos[[#This Row],[FILA]]&amp;"."&amp;Campos[[#This Row],[COLUMNA]]</f>
        <v>HT2.29.10</v>
      </c>
      <c r="B1053" s="247" t="s">
        <v>360</v>
      </c>
      <c r="C1053" s="246">
        <v>29</v>
      </c>
      <c r="D1053" s="248" t="s">
        <v>247</v>
      </c>
      <c r="E1053" s="246">
        <v>10</v>
      </c>
      <c r="F1053" s="245" t="s">
        <v>69</v>
      </c>
    </row>
    <row r="1054" spans="1:6">
      <c r="A1054" s="263" t="str">
        <f>Campos[[#This Row],[HOJA]]&amp;"."&amp;Campos[[#This Row],[FILA]]&amp;"."&amp;Campos[[#This Row],[COLUMNA]]</f>
        <v>HT2.29.11</v>
      </c>
      <c r="B1054" s="247" t="s">
        <v>360</v>
      </c>
      <c r="C1054" s="246">
        <v>29</v>
      </c>
      <c r="D1054" s="248" t="s">
        <v>247</v>
      </c>
      <c r="E1054" s="246">
        <v>11</v>
      </c>
      <c r="F1054" s="245" t="s">
        <v>432</v>
      </c>
    </row>
    <row r="1055" spans="1:6">
      <c r="A1055" s="263" t="str">
        <f>Campos[[#This Row],[HOJA]]&amp;"."&amp;Campos[[#This Row],[FILA]]&amp;"."&amp;Campos[[#This Row],[COLUMNA]]</f>
        <v>HT2.29.12</v>
      </c>
      <c r="B1055" s="247" t="s">
        <v>360</v>
      </c>
      <c r="C1055" s="246">
        <v>29</v>
      </c>
      <c r="D1055" s="248" t="s">
        <v>247</v>
      </c>
      <c r="E1055" s="246">
        <v>12</v>
      </c>
      <c r="F1055" s="245" t="s">
        <v>282</v>
      </c>
    </row>
    <row r="1056" spans="1:6">
      <c r="A1056" s="263" t="str">
        <f>Campos[[#This Row],[HOJA]]&amp;"."&amp;Campos[[#This Row],[FILA]]&amp;"."&amp;Campos[[#This Row],[COLUMNA]]</f>
        <v>HT2.29.13</v>
      </c>
      <c r="B1056" s="247" t="s">
        <v>360</v>
      </c>
      <c r="C1056" s="246">
        <v>29</v>
      </c>
      <c r="D1056" s="248" t="s">
        <v>247</v>
      </c>
      <c r="E1056" s="246">
        <v>13</v>
      </c>
      <c r="F1056" s="245" t="s">
        <v>283</v>
      </c>
    </row>
    <row r="1057" spans="1:6">
      <c r="A1057" s="263" t="str">
        <f>Campos[[#This Row],[HOJA]]&amp;"."&amp;Campos[[#This Row],[FILA]]&amp;"."&amp;Campos[[#This Row],[COLUMNA]]</f>
        <v>HT2.29.14</v>
      </c>
      <c r="B1057" s="247" t="s">
        <v>360</v>
      </c>
      <c r="C1057" s="246">
        <v>29</v>
      </c>
      <c r="D1057" s="248" t="s">
        <v>247</v>
      </c>
      <c r="E1057" s="246">
        <v>14</v>
      </c>
      <c r="F1057" s="245" t="s">
        <v>284</v>
      </c>
    </row>
    <row r="1058" spans="1:6">
      <c r="A1058" s="263" t="str">
        <f>Campos[[#This Row],[HOJA]]&amp;"."&amp;Campos[[#This Row],[FILA]]&amp;"."&amp;Campos[[#This Row],[COLUMNA]]</f>
        <v>HT2.29.15</v>
      </c>
      <c r="B1058" s="247" t="s">
        <v>360</v>
      </c>
      <c r="C1058" s="246">
        <v>29</v>
      </c>
      <c r="D1058" s="248" t="s">
        <v>247</v>
      </c>
      <c r="E1058" s="246">
        <v>15</v>
      </c>
      <c r="F1058" s="245" t="s">
        <v>285</v>
      </c>
    </row>
    <row r="1059" spans="1:6">
      <c r="A1059" s="263" t="str">
        <f>Campos[[#This Row],[HOJA]]&amp;"."&amp;Campos[[#This Row],[FILA]]&amp;"."&amp;Campos[[#This Row],[COLUMNA]]</f>
        <v>HT2.29.16</v>
      </c>
      <c r="B1059" s="247" t="s">
        <v>360</v>
      </c>
      <c r="C1059" s="246">
        <v>29</v>
      </c>
      <c r="D1059" s="248" t="s">
        <v>247</v>
      </c>
      <c r="E1059" s="246">
        <v>16</v>
      </c>
      <c r="F1059" s="245" t="s">
        <v>72</v>
      </c>
    </row>
    <row r="1060" spans="1:6">
      <c r="A1060" s="263" t="str">
        <f>Campos[[#This Row],[HOJA]]&amp;"."&amp;Campos[[#This Row],[FILA]]&amp;"."&amp;Campos[[#This Row],[COLUMNA]]</f>
        <v>HT2.29.17</v>
      </c>
      <c r="B1060" s="247" t="s">
        <v>360</v>
      </c>
      <c r="C1060" s="246">
        <v>29</v>
      </c>
      <c r="D1060" s="248" t="s">
        <v>247</v>
      </c>
      <c r="E1060" s="246">
        <v>17</v>
      </c>
      <c r="F1060" s="245" t="s">
        <v>358</v>
      </c>
    </row>
    <row r="1061" spans="1:6">
      <c r="A1061" s="263" t="str">
        <f>Campos[[#This Row],[HOJA]]&amp;"."&amp;Campos[[#This Row],[FILA]]&amp;"."&amp;Campos[[#This Row],[COLUMNA]]</f>
        <v>HT2.29.18</v>
      </c>
      <c r="B1061" s="247" t="s">
        <v>360</v>
      </c>
      <c r="C1061" s="246">
        <v>29</v>
      </c>
      <c r="D1061" s="248" t="s">
        <v>247</v>
      </c>
      <c r="E1061" s="246">
        <v>18</v>
      </c>
      <c r="F1061" s="245" t="s">
        <v>359</v>
      </c>
    </row>
    <row r="1062" spans="1:6">
      <c r="A1062" s="263" t="str">
        <f>Campos[[#This Row],[HOJA]]&amp;"."&amp;Campos[[#This Row],[FILA]]&amp;"."&amp;Campos[[#This Row],[COLUMNA]]</f>
        <v>HT2.29.19</v>
      </c>
      <c r="B1062" s="247" t="s">
        <v>360</v>
      </c>
      <c r="C1062" s="246">
        <v>29</v>
      </c>
      <c r="D1062" s="248" t="s">
        <v>247</v>
      </c>
      <c r="E1062" s="246">
        <v>19</v>
      </c>
      <c r="F1062" s="245" t="s">
        <v>286</v>
      </c>
    </row>
    <row r="1063" spans="1:6">
      <c r="A1063" s="263" t="str">
        <f>Campos[[#This Row],[HOJA]]&amp;"."&amp;Campos[[#This Row],[FILA]]&amp;"."&amp;Campos[[#This Row],[COLUMNA]]</f>
        <v>HT2.29.20</v>
      </c>
      <c r="B1063" s="247" t="s">
        <v>360</v>
      </c>
      <c r="C1063" s="246">
        <v>29</v>
      </c>
      <c r="D1063" s="248" t="s">
        <v>247</v>
      </c>
      <c r="E1063" s="246">
        <v>20</v>
      </c>
      <c r="F1063" s="245" t="s">
        <v>287</v>
      </c>
    </row>
    <row r="1064" spans="1:6">
      <c r="A1064" s="263" t="str">
        <f>Campos[[#This Row],[HOJA]]&amp;"."&amp;Campos[[#This Row],[FILA]]&amp;"."&amp;Campos[[#This Row],[COLUMNA]]</f>
        <v>HT2.29.21</v>
      </c>
      <c r="B1064" s="247" t="s">
        <v>360</v>
      </c>
      <c r="C1064" s="246">
        <v>29</v>
      </c>
      <c r="D1064" s="248" t="s">
        <v>247</v>
      </c>
      <c r="E1064" s="246">
        <v>21</v>
      </c>
      <c r="F1064" s="245" t="s">
        <v>61</v>
      </c>
    </row>
    <row r="1065" spans="1:6">
      <c r="A1065" s="263" t="str">
        <f>Campos[[#This Row],[HOJA]]&amp;"."&amp;Campos[[#This Row],[FILA]]&amp;"."&amp;Campos[[#This Row],[COLUMNA]]</f>
        <v>HT2.29.22</v>
      </c>
      <c r="B1065" s="247" t="s">
        <v>360</v>
      </c>
      <c r="C1065" s="246">
        <v>29</v>
      </c>
      <c r="D1065" s="248" t="s">
        <v>247</v>
      </c>
      <c r="E1065" s="246">
        <v>22</v>
      </c>
      <c r="F1065" s="245" t="s">
        <v>16</v>
      </c>
    </row>
    <row r="1066" spans="1:6">
      <c r="A1066" s="263" t="str">
        <f>Campos[[#This Row],[HOJA]]&amp;"."&amp;Campos[[#This Row],[FILA]]&amp;"."&amp;Campos[[#This Row],[COLUMNA]]</f>
        <v>HT2.29.23</v>
      </c>
      <c r="B1066" s="247" t="s">
        <v>360</v>
      </c>
      <c r="C1066" s="246">
        <v>29</v>
      </c>
      <c r="D1066" s="248" t="s">
        <v>247</v>
      </c>
      <c r="E1066" s="246">
        <v>23</v>
      </c>
      <c r="F1066" s="245" t="s">
        <v>3</v>
      </c>
    </row>
    <row r="1067" spans="1:6">
      <c r="A1067" s="263" t="str">
        <f>Campos[[#This Row],[HOJA]]&amp;"."&amp;Campos[[#This Row],[FILA]]&amp;"."&amp;Campos[[#This Row],[COLUMNA]]</f>
        <v>HT2.30.3</v>
      </c>
      <c r="B1067" s="247" t="s">
        <v>360</v>
      </c>
      <c r="C1067" s="246">
        <v>30</v>
      </c>
      <c r="D1067" s="248" t="s">
        <v>163</v>
      </c>
      <c r="E1067" s="246">
        <v>3</v>
      </c>
      <c r="F1067" s="245" t="s">
        <v>275</v>
      </c>
    </row>
    <row r="1068" spans="1:6">
      <c r="A1068" s="263" t="str">
        <f>Campos[[#This Row],[HOJA]]&amp;"."&amp;Campos[[#This Row],[FILA]]&amp;"."&amp;Campos[[#This Row],[COLUMNA]]</f>
        <v>HT2.30.4</v>
      </c>
      <c r="B1068" s="247" t="s">
        <v>360</v>
      </c>
      <c r="C1068" s="246">
        <v>30</v>
      </c>
      <c r="D1068" s="248" t="s">
        <v>163</v>
      </c>
      <c r="E1068" s="246">
        <v>4</v>
      </c>
      <c r="F1068" s="245" t="s">
        <v>276</v>
      </c>
    </row>
    <row r="1069" spans="1:6">
      <c r="A1069" s="263" t="str">
        <f>Campos[[#This Row],[HOJA]]&amp;"."&amp;Campos[[#This Row],[FILA]]&amp;"."&amp;Campos[[#This Row],[COLUMNA]]</f>
        <v>HT2.30.5</v>
      </c>
      <c r="B1069" s="247" t="s">
        <v>360</v>
      </c>
      <c r="C1069" s="246">
        <v>30</v>
      </c>
      <c r="D1069" s="248" t="s">
        <v>163</v>
      </c>
      <c r="E1069" s="246">
        <v>5</v>
      </c>
      <c r="F1069" s="245" t="s">
        <v>277</v>
      </c>
    </row>
    <row r="1070" spans="1:6">
      <c r="A1070" s="263" t="str">
        <f>Campos[[#This Row],[HOJA]]&amp;"."&amp;Campos[[#This Row],[FILA]]&amp;"."&amp;Campos[[#This Row],[COLUMNA]]</f>
        <v>HT2.30.6</v>
      </c>
      <c r="B1070" s="247" t="s">
        <v>360</v>
      </c>
      <c r="C1070" s="246">
        <v>30</v>
      </c>
      <c r="D1070" s="248" t="s">
        <v>163</v>
      </c>
      <c r="E1070" s="246">
        <v>6</v>
      </c>
      <c r="F1070" s="245" t="s">
        <v>278</v>
      </c>
    </row>
    <row r="1071" spans="1:6">
      <c r="A1071" s="263" t="str">
        <f>Campos[[#This Row],[HOJA]]&amp;"."&amp;Campos[[#This Row],[FILA]]&amp;"."&amp;Campos[[#This Row],[COLUMNA]]</f>
        <v>HT2.30.7</v>
      </c>
      <c r="B1071" s="247" t="s">
        <v>360</v>
      </c>
      <c r="C1071" s="246">
        <v>30</v>
      </c>
      <c r="D1071" s="248" t="s">
        <v>163</v>
      </c>
      <c r="E1071" s="246">
        <v>7</v>
      </c>
      <c r="F1071" s="245" t="s">
        <v>279</v>
      </c>
    </row>
    <row r="1072" spans="1:6">
      <c r="A1072" s="263" t="str">
        <f>Campos[[#This Row],[HOJA]]&amp;"."&amp;Campos[[#This Row],[FILA]]&amp;"."&amp;Campos[[#This Row],[COLUMNA]]</f>
        <v>HT2.30.8</v>
      </c>
      <c r="B1072" s="247" t="s">
        <v>360</v>
      </c>
      <c r="C1072" s="246">
        <v>30</v>
      </c>
      <c r="D1072" s="248" t="s">
        <v>163</v>
      </c>
      <c r="E1072" s="246">
        <v>8</v>
      </c>
      <c r="F1072" s="245" t="s">
        <v>431</v>
      </c>
    </row>
    <row r="1073" spans="1:6">
      <c r="A1073" s="263" t="str">
        <f>Campos[[#This Row],[HOJA]]&amp;"."&amp;Campos[[#This Row],[FILA]]&amp;"."&amp;Campos[[#This Row],[COLUMNA]]</f>
        <v>HT2.30.9</v>
      </c>
      <c r="B1073" s="247" t="s">
        <v>360</v>
      </c>
      <c r="C1073" s="246">
        <v>30</v>
      </c>
      <c r="D1073" s="248" t="s">
        <v>163</v>
      </c>
      <c r="E1073" s="246">
        <v>9</v>
      </c>
      <c r="F1073" s="245" t="s">
        <v>280</v>
      </c>
    </row>
    <row r="1074" spans="1:6">
      <c r="A1074" s="263" t="str">
        <f>Campos[[#This Row],[HOJA]]&amp;"."&amp;Campos[[#This Row],[FILA]]&amp;"."&amp;Campos[[#This Row],[COLUMNA]]</f>
        <v>HT2.30.10</v>
      </c>
      <c r="B1074" s="247" t="s">
        <v>360</v>
      </c>
      <c r="C1074" s="246">
        <v>30</v>
      </c>
      <c r="D1074" s="248" t="s">
        <v>163</v>
      </c>
      <c r="E1074" s="246">
        <v>10</v>
      </c>
      <c r="F1074" s="245" t="s">
        <v>69</v>
      </c>
    </row>
    <row r="1075" spans="1:6">
      <c r="A1075" s="263" t="str">
        <f>Campos[[#This Row],[HOJA]]&amp;"."&amp;Campos[[#This Row],[FILA]]&amp;"."&amp;Campos[[#This Row],[COLUMNA]]</f>
        <v>HT2.30.11</v>
      </c>
      <c r="B1075" s="247" t="s">
        <v>360</v>
      </c>
      <c r="C1075" s="246">
        <v>30</v>
      </c>
      <c r="D1075" s="248" t="s">
        <v>163</v>
      </c>
      <c r="E1075" s="246">
        <v>11</v>
      </c>
      <c r="F1075" s="245" t="s">
        <v>432</v>
      </c>
    </row>
    <row r="1076" spans="1:6">
      <c r="A1076" s="263" t="str">
        <f>Campos[[#This Row],[HOJA]]&amp;"."&amp;Campos[[#This Row],[FILA]]&amp;"."&amp;Campos[[#This Row],[COLUMNA]]</f>
        <v>HT2.30.12</v>
      </c>
      <c r="B1076" s="247" t="s">
        <v>360</v>
      </c>
      <c r="C1076" s="246">
        <v>30</v>
      </c>
      <c r="D1076" s="248" t="s">
        <v>163</v>
      </c>
      <c r="E1076" s="246">
        <v>12</v>
      </c>
      <c r="F1076" s="245" t="s">
        <v>282</v>
      </c>
    </row>
    <row r="1077" spans="1:6">
      <c r="A1077" s="263" t="str">
        <f>Campos[[#This Row],[HOJA]]&amp;"."&amp;Campos[[#This Row],[FILA]]&amp;"."&amp;Campos[[#This Row],[COLUMNA]]</f>
        <v>HT2.30.13</v>
      </c>
      <c r="B1077" s="247" t="s">
        <v>360</v>
      </c>
      <c r="C1077" s="246">
        <v>30</v>
      </c>
      <c r="D1077" s="248" t="s">
        <v>163</v>
      </c>
      <c r="E1077" s="246">
        <v>13</v>
      </c>
      <c r="F1077" s="245" t="s">
        <v>283</v>
      </c>
    </row>
    <row r="1078" spans="1:6">
      <c r="A1078" s="263" t="str">
        <f>Campos[[#This Row],[HOJA]]&amp;"."&amp;Campos[[#This Row],[FILA]]&amp;"."&amp;Campos[[#This Row],[COLUMNA]]</f>
        <v>HT2.30.14</v>
      </c>
      <c r="B1078" s="247" t="s">
        <v>360</v>
      </c>
      <c r="C1078" s="246">
        <v>30</v>
      </c>
      <c r="D1078" s="248" t="s">
        <v>163</v>
      </c>
      <c r="E1078" s="246">
        <v>14</v>
      </c>
      <c r="F1078" s="245" t="s">
        <v>284</v>
      </c>
    </row>
    <row r="1079" spans="1:6">
      <c r="A1079" s="263" t="str">
        <f>Campos[[#This Row],[HOJA]]&amp;"."&amp;Campos[[#This Row],[FILA]]&amp;"."&amp;Campos[[#This Row],[COLUMNA]]</f>
        <v>HT2.30.15</v>
      </c>
      <c r="B1079" s="247" t="s">
        <v>360</v>
      </c>
      <c r="C1079" s="246">
        <v>30</v>
      </c>
      <c r="D1079" s="248" t="s">
        <v>163</v>
      </c>
      <c r="E1079" s="246">
        <v>15</v>
      </c>
      <c r="F1079" s="245" t="s">
        <v>285</v>
      </c>
    </row>
    <row r="1080" spans="1:6">
      <c r="A1080" s="263" t="str">
        <f>Campos[[#This Row],[HOJA]]&amp;"."&amp;Campos[[#This Row],[FILA]]&amp;"."&amp;Campos[[#This Row],[COLUMNA]]</f>
        <v>HT2.30.16</v>
      </c>
      <c r="B1080" s="247" t="s">
        <v>360</v>
      </c>
      <c r="C1080" s="246">
        <v>30</v>
      </c>
      <c r="D1080" s="248" t="s">
        <v>163</v>
      </c>
      <c r="E1080" s="246">
        <v>16</v>
      </c>
      <c r="F1080" s="245" t="s">
        <v>72</v>
      </c>
    </row>
    <row r="1081" spans="1:6">
      <c r="A1081" s="263" t="str">
        <f>Campos[[#This Row],[HOJA]]&amp;"."&amp;Campos[[#This Row],[FILA]]&amp;"."&amp;Campos[[#This Row],[COLUMNA]]</f>
        <v>HT2.30.17</v>
      </c>
      <c r="B1081" s="247" t="s">
        <v>360</v>
      </c>
      <c r="C1081" s="246">
        <v>30</v>
      </c>
      <c r="D1081" s="248" t="s">
        <v>163</v>
      </c>
      <c r="E1081" s="246">
        <v>17</v>
      </c>
      <c r="F1081" s="245" t="s">
        <v>358</v>
      </c>
    </row>
    <row r="1082" spans="1:6">
      <c r="A1082" s="263" t="str">
        <f>Campos[[#This Row],[HOJA]]&amp;"."&amp;Campos[[#This Row],[FILA]]&amp;"."&amp;Campos[[#This Row],[COLUMNA]]</f>
        <v>HT2.30.18</v>
      </c>
      <c r="B1082" s="247" t="s">
        <v>360</v>
      </c>
      <c r="C1082" s="246">
        <v>30</v>
      </c>
      <c r="D1082" s="248" t="s">
        <v>163</v>
      </c>
      <c r="E1082" s="246">
        <v>18</v>
      </c>
      <c r="F1082" s="245" t="s">
        <v>359</v>
      </c>
    </row>
    <row r="1083" spans="1:6">
      <c r="A1083" s="263" t="str">
        <f>Campos[[#This Row],[HOJA]]&amp;"."&amp;Campos[[#This Row],[FILA]]&amp;"."&amp;Campos[[#This Row],[COLUMNA]]</f>
        <v>HT2.30.19</v>
      </c>
      <c r="B1083" s="247" t="s">
        <v>360</v>
      </c>
      <c r="C1083" s="246">
        <v>30</v>
      </c>
      <c r="D1083" s="248" t="s">
        <v>163</v>
      </c>
      <c r="E1083" s="246">
        <v>19</v>
      </c>
      <c r="F1083" s="245" t="s">
        <v>286</v>
      </c>
    </row>
    <row r="1084" spans="1:6">
      <c r="A1084" s="263" t="str">
        <f>Campos[[#This Row],[HOJA]]&amp;"."&amp;Campos[[#This Row],[FILA]]&amp;"."&amp;Campos[[#This Row],[COLUMNA]]</f>
        <v>HT2.30.20</v>
      </c>
      <c r="B1084" s="247" t="s">
        <v>360</v>
      </c>
      <c r="C1084" s="246">
        <v>30</v>
      </c>
      <c r="D1084" s="248" t="s">
        <v>163</v>
      </c>
      <c r="E1084" s="246">
        <v>20</v>
      </c>
      <c r="F1084" s="245" t="s">
        <v>287</v>
      </c>
    </row>
    <row r="1085" spans="1:6">
      <c r="A1085" s="263" t="str">
        <f>Campos[[#This Row],[HOJA]]&amp;"."&amp;Campos[[#This Row],[FILA]]&amp;"."&amp;Campos[[#This Row],[COLUMNA]]</f>
        <v>HT2.30.21</v>
      </c>
      <c r="B1085" s="247" t="s">
        <v>360</v>
      </c>
      <c r="C1085" s="246">
        <v>30</v>
      </c>
      <c r="D1085" s="248" t="s">
        <v>163</v>
      </c>
      <c r="E1085" s="246">
        <v>21</v>
      </c>
      <c r="F1085" s="245" t="s">
        <v>61</v>
      </c>
    </row>
    <row r="1086" spans="1:6">
      <c r="A1086" s="263" t="str">
        <f>Campos[[#This Row],[HOJA]]&amp;"."&amp;Campos[[#This Row],[FILA]]&amp;"."&amp;Campos[[#This Row],[COLUMNA]]</f>
        <v>HT2.30.22</v>
      </c>
      <c r="B1086" s="247" t="s">
        <v>360</v>
      </c>
      <c r="C1086" s="246">
        <v>30</v>
      </c>
      <c r="D1086" s="248" t="s">
        <v>163</v>
      </c>
      <c r="E1086" s="246">
        <v>22</v>
      </c>
      <c r="F1086" s="245" t="s">
        <v>16</v>
      </c>
    </row>
    <row r="1087" spans="1:6">
      <c r="A1087" s="263" t="str">
        <f>Campos[[#This Row],[HOJA]]&amp;"."&amp;Campos[[#This Row],[FILA]]&amp;"."&amp;Campos[[#This Row],[COLUMNA]]</f>
        <v>HT2.30.23</v>
      </c>
      <c r="B1087" s="247" t="s">
        <v>360</v>
      </c>
      <c r="C1087" s="246">
        <v>30</v>
      </c>
      <c r="D1087" s="248" t="s">
        <v>163</v>
      </c>
      <c r="E1087" s="246">
        <v>23</v>
      </c>
      <c r="F1087" s="245" t="s">
        <v>3</v>
      </c>
    </row>
    <row r="1088" spans="1:6" ht="25.5">
      <c r="A1088" s="263" t="str">
        <f>Campos[[#This Row],[HOJA]]&amp;"."&amp;Campos[[#This Row],[FILA]]&amp;"."&amp;Campos[[#This Row],[COLUMNA]]</f>
        <v>HT2.35.2</v>
      </c>
      <c r="B1088" s="247" t="s">
        <v>360</v>
      </c>
      <c r="C1088" s="246">
        <v>35</v>
      </c>
      <c r="D1088" s="248" t="s">
        <v>361</v>
      </c>
      <c r="E1088" s="246">
        <v>2</v>
      </c>
      <c r="F1088" s="248" t="s">
        <v>361</v>
      </c>
    </row>
    <row r="1089" spans="1:6">
      <c r="A1089" s="263" t="str">
        <f>Campos[[#This Row],[HOJA]]&amp;"."&amp;Campos[[#This Row],[FILA]]&amp;"."&amp;Campos[[#This Row],[COLUMNA]]</f>
        <v>HT3.5.3</v>
      </c>
      <c r="B1089" s="247" t="s">
        <v>437</v>
      </c>
      <c r="C1089" s="246">
        <v>5</v>
      </c>
      <c r="D1089" s="248" t="s">
        <v>101</v>
      </c>
      <c r="E1089" s="246">
        <v>3</v>
      </c>
      <c r="F1089" s="270">
        <v>2017</v>
      </c>
    </row>
    <row r="1090" spans="1:6">
      <c r="A1090" s="263" t="str">
        <f>Campos[[#This Row],[HOJA]]&amp;"."&amp;Campos[[#This Row],[FILA]]&amp;"."&amp;Campos[[#This Row],[COLUMNA]]</f>
        <v>HT3.5.4</v>
      </c>
      <c r="B1090" s="247" t="s">
        <v>437</v>
      </c>
      <c r="C1090" s="246">
        <v>5</v>
      </c>
      <c r="D1090" s="248" t="s">
        <v>101</v>
      </c>
      <c r="E1090" s="246">
        <v>4</v>
      </c>
      <c r="F1090" s="270">
        <v>2018</v>
      </c>
    </row>
    <row r="1091" spans="1:6">
      <c r="A1091" s="263" t="str">
        <f>Campos[[#This Row],[HOJA]]&amp;"."&amp;Campos[[#This Row],[FILA]]&amp;"."&amp;Campos[[#This Row],[COLUMNA]]</f>
        <v>HT3.5.5</v>
      </c>
      <c r="B1091" s="247" t="s">
        <v>437</v>
      </c>
      <c r="C1091" s="246">
        <v>5</v>
      </c>
      <c r="D1091" s="248" t="s">
        <v>101</v>
      </c>
      <c r="E1091" s="246">
        <v>5</v>
      </c>
      <c r="F1091" s="270">
        <v>2019</v>
      </c>
    </row>
    <row r="1092" spans="1:6">
      <c r="A1092" s="263" t="str">
        <f>Campos[[#This Row],[HOJA]]&amp;"."&amp;Campos[[#This Row],[FILA]]&amp;"."&amp;Campos[[#This Row],[COLUMNA]]</f>
        <v>HT3.5.6</v>
      </c>
      <c r="B1092" s="247" t="s">
        <v>437</v>
      </c>
      <c r="C1092" s="246">
        <v>5</v>
      </c>
      <c r="D1092" s="248" t="s">
        <v>101</v>
      </c>
      <c r="E1092" s="246">
        <v>6</v>
      </c>
      <c r="F1092" s="245" t="s">
        <v>2</v>
      </c>
    </row>
    <row r="1093" spans="1:6">
      <c r="A1093" s="263" t="str">
        <f>Campos[[#This Row],[HOJA]]&amp;"."&amp;Campos[[#This Row],[FILA]]&amp;"."&amp;Campos[[#This Row],[COLUMNA]]</f>
        <v>HT3.6.3</v>
      </c>
      <c r="B1093" s="247" t="s">
        <v>437</v>
      </c>
      <c r="C1093" s="246">
        <v>6</v>
      </c>
      <c r="D1093" s="248" t="s">
        <v>96</v>
      </c>
      <c r="E1093" s="246">
        <v>3</v>
      </c>
      <c r="F1093" s="270">
        <v>2017</v>
      </c>
    </row>
    <row r="1094" spans="1:6">
      <c r="A1094" s="263" t="str">
        <f>Campos[[#This Row],[HOJA]]&amp;"."&amp;Campos[[#This Row],[FILA]]&amp;"."&amp;Campos[[#This Row],[COLUMNA]]</f>
        <v>HT3.6.4</v>
      </c>
      <c r="B1094" s="247" t="s">
        <v>437</v>
      </c>
      <c r="C1094" s="246">
        <v>6</v>
      </c>
      <c r="D1094" s="248" t="s">
        <v>96</v>
      </c>
      <c r="E1094" s="246">
        <v>4</v>
      </c>
      <c r="F1094" s="270">
        <v>2018</v>
      </c>
    </row>
    <row r="1095" spans="1:6">
      <c r="A1095" s="263" t="str">
        <f>Campos[[#This Row],[HOJA]]&amp;"."&amp;Campos[[#This Row],[FILA]]&amp;"."&amp;Campos[[#This Row],[COLUMNA]]</f>
        <v>HT3.6.5</v>
      </c>
      <c r="B1095" s="247" t="s">
        <v>437</v>
      </c>
      <c r="C1095" s="246">
        <v>6</v>
      </c>
      <c r="D1095" s="248" t="s">
        <v>96</v>
      </c>
      <c r="E1095" s="246">
        <v>5</v>
      </c>
      <c r="F1095" s="270">
        <v>2019</v>
      </c>
    </row>
    <row r="1096" spans="1:6">
      <c r="A1096" s="263" t="str">
        <f>Campos[[#This Row],[HOJA]]&amp;"."&amp;Campos[[#This Row],[FILA]]&amp;"."&amp;Campos[[#This Row],[COLUMNA]]</f>
        <v>HT3.6.6</v>
      </c>
      <c r="B1096" s="247" t="s">
        <v>437</v>
      </c>
      <c r="C1096" s="246">
        <v>6</v>
      </c>
      <c r="D1096" s="248" t="s">
        <v>96</v>
      </c>
      <c r="E1096" s="246">
        <v>6</v>
      </c>
      <c r="F1096" s="245" t="s">
        <v>2</v>
      </c>
    </row>
    <row r="1097" spans="1:6">
      <c r="A1097" s="263" t="str">
        <f>Campos[[#This Row],[HOJA]]&amp;"."&amp;Campos[[#This Row],[FILA]]&amp;"."&amp;Campos[[#This Row],[COLUMNA]]</f>
        <v>HT3.7.3</v>
      </c>
      <c r="B1097" s="247" t="s">
        <v>437</v>
      </c>
      <c r="C1097" s="246">
        <v>7</v>
      </c>
      <c r="D1097" s="248" t="s">
        <v>94</v>
      </c>
      <c r="E1097" s="246">
        <v>3</v>
      </c>
      <c r="F1097" s="270">
        <v>2017</v>
      </c>
    </row>
    <row r="1098" spans="1:6">
      <c r="A1098" s="263" t="str">
        <f>Campos[[#This Row],[HOJA]]&amp;"."&amp;Campos[[#This Row],[FILA]]&amp;"."&amp;Campos[[#This Row],[COLUMNA]]</f>
        <v>HT3.7.4</v>
      </c>
      <c r="B1098" s="247" t="s">
        <v>437</v>
      </c>
      <c r="C1098" s="246">
        <v>7</v>
      </c>
      <c r="D1098" s="248" t="s">
        <v>94</v>
      </c>
      <c r="E1098" s="246">
        <v>4</v>
      </c>
      <c r="F1098" s="270">
        <v>2018</v>
      </c>
    </row>
    <row r="1099" spans="1:6">
      <c r="A1099" s="263" t="str">
        <f>Campos[[#This Row],[HOJA]]&amp;"."&amp;Campos[[#This Row],[FILA]]&amp;"."&amp;Campos[[#This Row],[COLUMNA]]</f>
        <v>HT3.7.5</v>
      </c>
      <c r="B1099" s="247" t="s">
        <v>437</v>
      </c>
      <c r="C1099" s="246">
        <v>7</v>
      </c>
      <c r="D1099" s="248" t="s">
        <v>94</v>
      </c>
      <c r="E1099" s="246">
        <v>5</v>
      </c>
      <c r="F1099" s="270">
        <v>2019</v>
      </c>
    </row>
    <row r="1100" spans="1:6">
      <c r="A1100" s="263" t="str">
        <f>Campos[[#This Row],[HOJA]]&amp;"."&amp;Campos[[#This Row],[FILA]]&amp;"."&amp;Campos[[#This Row],[COLUMNA]]</f>
        <v>HT3.7.6</v>
      </c>
      <c r="B1100" s="247" t="s">
        <v>437</v>
      </c>
      <c r="C1100" s="246">
        <v>7</v>
      </c>
      <c r="D1100" s="248" t="s">
        <v>94</v>
      </c>
      <c r="E1100" s="246">
        <v>6</v>
      </c>
      <c r="F1100" s="245" t="s">
        <v>2</v>
      </c>
    </row>
    <row r="1101" spans="1:6">
      <c r="A1101" s="263" t="str">
        <f>Campos[[#This Row],[HOJA]]&amp;"."&amp;Campos[[#This Row],[FILA]]&amp;"."&amp;Campos[[#This Row],[COLUMNA]]</f>
        <v>HT3.8.3</v>
      </c>
      <c r="B1101" s="247" t="s">
        <v>437</v>
      </c>
      <c r="C1101" s="246">
        <v>8</v>
      </c>
      <c r="D1101" s="248" t="s">
        <v>95</v>
      </c>
      <c r="E1101" s="246">
        <v>3</v>
      </c>
      <c r="F1101" s="270">
        <v>2017</v>
      </c>
    </row>
    <row r="1102" spans="1:6">
      <c r="A1102" s="263" t="str">
        <f>Campos[[#This Row],[HOJA]]&amp;"."&amp;Campos[[#This Row],[FILA]]&amp;"."&amp;Campos[[#This Row],[COLUMNA]]</f>
        <v>HT3.8.4</v>
      </c>
      <c r="B1102" s="247" t="s">
        <v>437</v>
      </c>
      <c r="C1102" s="246">
        <v>8</v>
      </c>
      <c r="D1102" s="248" t="s">
        <v>95</v>
      </c>
      <c r="E1102" s="246">
        <v>4</v>
      </c>
      <c r="F1102" s="270">
        <v>2018</v>
      </c>
    </row>
    <row r="1103" spans="1:6">
      <c r="A1103" s="263" t="str">
        <f>Campos[[#This Row],[HOJA]]&amp;"."&amp;Campos[[#This Row],[FILA]]&amp;"."&amp;Campos[[#This Row],[COLUMNA]]</f>
        <v>HT3.8.5</v>
      </c>
      <c r="B1103" s="247" t="s">
        <v>437</v>
      </c>
      <c r="C1103" s="246">
        <v>8</v>
      </c>
      <c r="D1103" s="248" t="s">
        <v>95</v>
      </c>
      <c r="E1103" s="246">
        <v>5</v>
      </c>
      <c r="F1103" s="270">
        <v>2019</v>
      </c>
    </row>
    <row r="1104" spans="1:6">
      <c r="A1104" s="263" t="str">
        <f>Campos[[#This Row],[HOJA]]&amp;"."&amp;Campos[[#This Row],[FILA]]&amp;"."&amp;Campos[[#This Row],[COLUMNA]]</f>
        <v>HT3.8.6</v>
      </c>
      <c r="B1104" s="247" t="s">
        <v>437</v>
      </c>
      <c r="C1104" s="246">
        <v>8</v>
      </c>
      <c r="D1104" s="248" t="s">
        <v>95</v>
      </c>
      <c r="E1104" s="246">
        <v>6</v>
      </c>
      <c r="F1104" s="245" t="s">
        <v>2</v>
      </c>
    </row>
    <row r="1105" spans="1:6">
      <c r="A1105" s="263" t="str">
        <f>Campos[[#This Row],[HOJA]]&amp;"."&amp;Campos[[#This Row],[FILA]]&amp;"."&amp;Campos[[#This Row],[COLUMNA]]</f>
        <v>HT3.9.3</v>
      </c>
      <c r="B1105" s="247" t="s">
        <v>437</v>
      </c>
      <c r="C1105" s="246">
        <v>9</v>
      </c>
      <c r="D1105" s="248" t="s">
        <v>17</v>
      </c>
      <c r="E1105" s="246">
        <v>3</v>
      </c>
      <c r="F1105" s="270">
        <v>2017</v>
      </c>
    </row>
    <row r="1106" spans="1:6">
      <c r="A1106" s="263" t="str">
        <f>Campos[[#This Row],[HOJA]]&amp;"."&amp;Campos[[#This Row],[FILA]]&amp;"."&amp;Campos[[#This Row],[COLUMNA]]</f>
        <v>HT3.9.4</v>
      </c>
      <c r="B1106" s="247" t="s">
        <v>437</v>
      </c>
      <c r="C1106" s="246">
        <v>9</v>
      </c>
      <c r="D1106" s="248" t="s">
        <v>17</v>
      </c>
      <c r="E1106" s="246">
        <v>4</v>
      </c>
      <c r="F1106" s="270">
        <v>2018</v>
      </c>
    </row>
    <row r="1107" spans="1:6">
      <c r="A1107" s="263" t="str">
        <f>Campos[[#This Row],[HOJA]]&amp;"."&amp;Campos[[#This Row],[FILA]]&amp;"."&amp;Campos[[#This Row],[COLUMNA]]</f>
        <v>HT3.9.5</v>
      </c>
      <c r="B1107" s="247" t="s">
        <v>437</v>
      </c>
      <c r="C1107" s="246">
        <v>9</v>
      </c>
      <c r="D1107" s="248" t="s">
        <v>17</v>
      </c>
      <c r="E1107" s="246">
        <v>5</v>
      </c>
      <c r="F1107" s="270">
        <v>2019</v>
      </c>
    </row>
    <row r="1108" spans="1:6">
      <c r="A1108" s="263" t="str">
        <f>Campos[[#This Row],[HOJA]]&amp;"."&amp;Campos[[#This Row],[FILA]]&amp;"."&amp;Campos[[#This Row],[COLUMNA]]</f>
        <v>HT3.9.6</v>
      </c>
      <c r="B1108" s="247" t="s">
        <v>437</v>
      </c>
      <c r="C1108" s="246">
        <v>9</v>
      </c>
      <c r="D1108" s="248" t="s">
        <v>17</v>
      </c>
      <c r="E1108" s="246">
        <v>6</v>
      </c>
      <c r="F1108" s="245" t="s">
        <v>2</v>
      </c>
    </row>
    <row r="1109" spans="1:6">
      <c r="A1109" s="263" t="str">
        <f>Campos[[#This Row],[HOJA]]&amp;"."&amp;Campos[[#This Row],[FILA]]&amp;"."&amp;Campos[[#This Row],[COLUMNA]]</f>
        <v>HT3.10.3</v>
      </c>
      <c r="B1109" s="247" t="s">
        <v>437</v>
      </c>
      <c r="C1109" s="246">
        <v>10</v>
      </c>
      <c r="D1109" s="248" t="s">
        <v>97</v>
      </c>
      <c r="E1109" s="246">
        <v>3</v>
      </c>
      <c r="F1109" s="270">
        <v>2017</v>
      </c>
    </row>
    <row r="1110" spans="1:6">
      <c r="A1110" s="263" t="str">
        <f>Campos[[#This Row],[HOJA]]&amp;"."&amp;Campos[[#This Row],[FILA]]&amp;"."&amp;Campos[[#This Row],[COLUMNA]]</f>
        <v>HT3.10.4</v>
      </c>
      <c r="B1110" s="247" t="s">
        <v>437</v>
      </c>
      <c r="C1110" s="246">
        <v>10</v>
      </c>
      <c r="D1110" s="248" t="s">
        <v>97</v>
      </c>
      <c r="E1110" s="246">
        <v>4</v>
      </c>
      <c r="F1110" s="270">
        <v>2018</v>
      </c>
    </row>
    <row r="1111" spans="1:6">
      <c r="A1111" s="263" t="str">
        <f>Campos[[#This Row],[HOJA]]&amp;"."&amp;Campos[[#This Row],[FILA]]&amp;"."&amp;Campos[[#This Row],[COLUMNA]]</f>
        <v>HT3.10.5</v>
      </c>
      <c r="B1111" s="247" t="s">
        <v>437</v>
      </c>
      <c r="C1111" s="246">
        <v>10</v>
      </c>
      <c r="D1111" s="248" t="s">
        <v>97</v>
      </c>
      <c r="E1111" s="246">
        <v>5</v>
      </c>
      <c r="F1111" s="270">
        <v>2019</v>
      </c>
    </row>
    <row r="1112" spans="1:6">
      <c r="A1112" s="263" t="str">
        <f>Campos[[#This Row],[HOJA]]&amp;"."&amp;Campos[[#This Row],[FILA]]&amp;"."&amp;Campos[[#This Row],[COLUMNA]]</f>
        <v>HT3.10.6</v>
      </c>
      <c r="B1112" s="247" t="s">
        <v>437</v>
      </c>
      <c r="C1112" s="246">
        <v>10</v>
      </c>
      <c r="D1112" s="248" t="s">
        <v>97</v>
      </c>
      <c r="E1112" s="246">
        <v>6</v>
      </c>
      <c r="F1112" s="245" t="s">
        <v>2</v>
      </c>
    </row>
    <row r="1113" spans="1:6">
      <c r="A1113" s="263" t="str">
        <f>Campos[[#This Row],[HOJA]]&amp;"."&amp;Campos[[#This Row],[FILA]]&amp;"."&amp;Campos[[#This Row],[COLUMNA]]</f>
        <v>HT3.11.3</v>
      </c>
      <c r="B1113" s="247" t="s">
        <v>437</v>
      </c>
      <c r="C1113" s="246">
        <v>11</v>
      </c>
      <c r="D1113" s="248" t="s">
        <v>98</v>
      </c>
      <c r="E1113" s="246">
        <v>3</v>
      </c>
      <c r="F1113" s="270">
        <v>2017</v>
      </c>
    </row>
    <row r="1114" spans="1:6">
      <c r="A1114" s="263" t="str">
        <f>Campos[[#This Row],[HOJA]]&amp;"."&amp;Campos[[#This Row],[FILA]]&amp;"."&amp;Campos[[#This Row],[COLUMNA]]</f>
        <v>HT3.11.4</v>
      </c>
      <c r="B1114" s="247" t="s">
        <v>437</v>
      </c>
      <c r="C1114" s="246">
        <v>11</v>
      </c>
      <c r="D1114" s="248" t="s">
        <v>98</v>
      </c>
      <c r="E1114" s="246">
        <v>4</v>
      </c>
      <c r="F1114" s="270">
        <v>2018</v>
      </c>
    </row>
    <row r="1115" spans="1:6">
      <c r="A1115" s="263" t="str">
        <f>Campos[[#This Row],[HOJA]]&amp;"."&amp;Campos[[#This Row],[FILA]]&amp;"."&amp;Campos[[#This Row],[COLUMNA]]</f>
        <v>HT3.11.5</v>
      </c>
      <c r="B1115" s="247" t="s">
        <v>437</v>
      </c>
      <c r="C1115" s="246">
        <v>11</v>
      </c>
      <c r="D1115" s="248" t="s">
        <v>98</v>
      </c>
      <c r="E1115" s="246">
        <v>5</v>
      </c>
      <c r="F1115" s="270">
        <v>2019</v>
      </c>
    </row>
    <row r="1116" spans="1:6">
      <c r="A1116" s="263" t="str">
        <f>Campos[[#This Row],[HOJA]]&amp;"."&amp;Campos[[#This Row],[FILA]]&amp;"."&amp;Campos[[#This Row],[COLUMNA]]</f>
        <v>HT3.11.6</v>
      </c>
      <c r="B1116" s="247" t="s">
        <v>437</v>
      </c>
      <c r="C1116" s="246">
        <v>11</v>
      </c>
      <c r="D1116" s="248" t="s">
        <v>98</v>
      </c>
      <c r="E1116" s="246">
        <v>6</v>
      </c>
      <c r="F1116" s="270" t="s">
        <v>2</v>
      </c>
    </row>
    <row r="1117" spans="1:6">
      <c r="A1117" s="263" t="str">
        <f>Campos[[#This Row],[HOJA]]&amp;"."&amp;Campos[[#This Row],[FILA]]&amp;"."&amp;Campos[[#This Row],[COLUMNA]]</f>
        <v>HT3.12.3</v>
      </c>
      <c r="B1117" s="247" t="s">
        <v>437</v>
      </c>
      <c r="C1117" s="246">
        <v>12</v>
      </c>
      <c r="D1117" s="248" t="s">
        <v>203</v>
      </c>
      <c r="E1117" s="246">
        <v>3</v>
      </c>
      <c r="F1117" s="270">
        <v>2017</v>
      </c>
    </row>
    <row r="1118" spans="1:6">
      <c r="A1118" s="263" t="str">
        <f>Campos[[#This Row],[HOJA]]&amp;"."&amp;Campos[[#This Row],[FILA]]&amp;"."&amp;Campos[[#This Row],[COLUMNA]]</f>
        <v>HT3.12.4</v>
      </c>
      <c r="B1118" s="247" t="s">
        <v>437</v>
      </c>
      <c r="C1118" s="246">
        <v>12</v>
      </c>
      <c r="D1118" s="248" t="s">
        <v>203</v>
      </c>
      <c r="E1118" s="246">
        <v>4</v>
      </c>
      <c r="F1118" s="270">
        <v>2018</v>
      </c>
    </row>
    <row r="1119" spans="1:6">
      <c r="A1119" s="263" t="str">
        <f>Campos[[#This Row],[HOJA]]&amp;"."&amp;Campos[[#This Row],[FILA]]&amp;"."&amp;Campos[[#This Row],[COLUMNA]]</f>
        <v>HT3.12.5</v>
      </c>
      <c r="B1119" s="247" t="s">
        <v>437</v>
      </c>
      <c r="C1119" s="246">
        <v>12</v>
      </c>
      <c r="D1119" s="248" t="s">
        <v>203</v>
      </c>
      <c r="E1119" s="246">
        <v>5</v>
      </c>
      <c r="F1119" s="270">
        <v>2019</v>
      </c>
    </row>
    <row r="1120" spans="1:6">
      <c r="A1120" s="263" t="str">
        <f>Campos[[#This Row],[HOJA]]&amp;"."&amp;Campos[[#This Row],[FILA]]&amp;"."&amp;Campos[[#This Row],[COLUMNA]]</f>
        <v>HT3.12.6</v>
      </c>
      <c r="B1120" s="247" t="s">
        <v>437</v>
      </c>
      <c r="C1120" s="246">
        <v>12</v>
      </c>
      <c r="D1120" s="248" t="s">
        <v>203</v>
      </c>
      <c r="E1120" s="246">
        <v>6</v>
      </c>
      <c r="F1120" s="270" t="s">
        <v>2</v>
      </c>
    </row>
    <row r="1121" spans="1:6">
      <c r="A1121" s="263" t="str">
        <f>Campos[[#This Row],[HOJA]]&amp;"."&amp;Campos[[#This Row],[FILA]]&amp;"."&amp;Campos[[#This Row],[COLUMNA]]</f>
        <v>HT3.13.3</v>
      </c>
      <c r="B1121" s="247" t="s">
        <v>437</v>
      </c>
      <c r="C1121" s="246">
        <v>13</v>
      </c>
      <c r="D1121" s="248" t="s">
        <v>99</v>
      </c>
      <c r="E1121" s="246">
        <v>3</v>
      </c>
      <c r="F1121" s="270">
        <v>2017</v>
      </c>
    </row>
    <row r="1122" spans="1:6">
      <c r="A1122" s="263" t="str">
        <f>Campos[[#This Row],[HOJA]]&amp;"."&amp;Campos[[#This Row],[FILA]]&amp;"."&amp;Campos[[#This Row],[COLUMNA]]</f>
        <v>HT3.13.4</v>
      </c>
      <c r="B1122" s="247" t="s">
        <v>437</v>
      </c>
      <c r="C1122" s="246">
        <v>13</v>
      </c>
      <c r="D1122" s="248" t="s">
        <v>99</v>
      </c>
      <c r="E1122" s="246">
        <v>4</v>
      </c>
      <c r="F1122" s="270">
        <v>2018</v>
      </c>
    </row>
    <row r="1123" spans="1:6">
      <c r="A1123" s="263" t="str">
        <f>Campos[[#This Row],[HOJA]]&amp;"."&amp;Campos[[#This Row],[FILA]]&amp;"."&amp;Campos[[#This Row],[COLUMNA]]</f>
        <v>HT3.13.5</v>
      </c>
      <c r="B1123" s="247" t="s">
        <v>437</v>
      </c>
      <c r="C1123" s="246">
        <v>13</v>
      </c>
      <c r="D1123" s="248" t="s">
        <v>99</v>
      </c>
      <c r="E1123" s="246">
        <v>5</v>
      </c>
      <c r="F1123" s="270">
        <v>2019</v>
      </c>
    </row>
    <row r="1124" spans="1:6">
      <c r="A1124" s="263" t="str">
        <f>Campos[[#This Row],[HOJA]]&amp;"."&amp;Campos[[#This Row],[FILA]]&amp;"."&amp;Campos[[#This Row],[COLUMNA]]</f>
        <v>HT3.13.6</v>
      </c>
      <c r="B1124" s="247" t="s">
        <v>437</v>
      </c>
      <c r="C1124" s="246">
        <v>13</v>
      </c>
      <c r="D1124" s="248" t="s">
        <v>99</v>
      </c>
      <c r="E1124" s="246">
        <v>6</v>
      </c>
      <c r="F1124" s="245" t="s">
        <v>2</v>
      </c>
    </row>
    <row r="1125" spans="1:6">
      <c r="A1125" s="263" t="str">
        <f>Campos[[#This Row],[HOJA]]&amp;"."&amp;Campos[[#This Row],[FILA]]&amp;"."&amp;Campos[[#This Row],[COLUMNA]]</f>
        <v>HT3.14.3</v>
      </c>
      <c r="B1125" s="247" t="s">
        <v>437</v>
      </c>
      <c r="C1125" s="246">
        <v>14</v>
      </c>
      <c r="D1125" s="248" t="s">
        <v>127</v>
      </c>
      <c r="E1125" s="246">
        <v>3</v>
      </c>
      <c r="F1125" s="270">
        <v>2017</v>
      </c>
    </row>
    <row r="1126" spans="1:6">
      <c r="A1126" s="263" t="str">
        <f>Campos[[#This Row],[HOJA]]&amp;"."&amp;Campos[[#This Row],[FILA]]&amp;"."&amp;Campos[[#This Row],[COLUMNA]]</f>
        <v>HT3.14.4</v>
      </c>
      <c r="B1126" s="247" t="s">
        <v>437</v>
      </c>
      <c r="C1126" s="246">
        <v>14</v>
      </c>
      <c r="D1126" s="248" t="s">
        <v>127</v>
      </c>
      <c r="E1126" s="246">
        <v>4</v>
      </c>
      <c r="F1126" s="270">
        <v>2018</v>
      </c>
    </row>
    <row r="1127" spans="1:6">
      <c r="A1127" s="263" t="str">
        <f>Campos[[#This Row],[HOJA]]&amp;"."&amp;Campos[[#This Row],[FILA]]&amp;"."&amp;Campos[[#This Row],[COLUMNA]]</f>
        <v>HT3.14.5</v>
      </c>
      <c r="B1127" s="247" t="s">
        <v>437</v>
      </c>
      <c r="C1127" s="246">
        <v>14</v>
      </c>
      <c r="D1127" s="248" t="s">
        <v>127</v>
      </c>
      <c r="E1127" s="246">
        <v>5</v>
      </c>
      <c r="F1127" s="270">
        <v>2019</v>
      </c>
    </row>
    <row r="1128" spans="1:6">
      <c r="A1128" s="263" t="str">
        <f>Campos[[#This Row],[HOJA]]&amp;"."&amp;Campos[[#This Row],[FILA]]&amp;"."&amp;Campos[[#This Row],[COLUMNA]]</f>
        <v>HT3.14.6</v>
      </c>
      <c r="B1128" s="247" t="s">
        <v>437</v>
      </c>
      <c r="C1128" s="246">
        <v>14</v>
      </c>
      <c r="D1128" s="248" t="s">
        <v>127</v>
      </c>
      <c r="E1128" s="246">
        <v>6</v>
      </c>
      <c r="F1128" s="245" t="s">
        <v>2</v>
      </c>
    </row>
    <row r="1129" spans="1:6">
      <c r="A1129" s="263" t="str">
        <f>Campos[[#This Row],[HOJA]]&amp;"."&amp;Campos[[#This Row],[FILA]]&amp;"."&amp;Campos[[#This Row],[COLUMNA]]</f>
        <v>HT3.15.3</v>
      </c>
      <c r="B1129" s="247" t="s">
        <v>437</v>
      </c>
      <c r="C1129" s="246">
        <v>15</v>
      </c>
      <c r="D1129" s="248" t="s">
        <v>100</v>
      </c>
      <c r="E1129" s="246">
        <v>3</v>
      </c>
      <c r="F1129" s="270">
        <v>2017</v>
      </c>
    </row>
    <row r="1130" spans="1:6">
      <c r="A1130" s="263" t="str">
        <f>Campos[[#This Row],[HOJA]]&amp;"."&amp;Campos[[#This Row],[FILA]]&amp;"."&amp;Campos[[#This Row],[COLUMNA]]</f>
        <v>HT3.15.4</v>
      </c>
      <c r="B1130" s="247" t="s">
        <v>437</v>
      </c>
      <c r="C1130" s="246">
        <v>15</v>
      </c>
      <c r="D1130" s="248" t="s">
        <v>100</v>
      </c>
      <c r="E1130" s="246">
        <v>4</v>
      </c>
      <c r="F1130" s="270">
        <v>2018</v>
      </c>
    </row>
    <row r="1131" spans="1:6">
      <c r="A1131" s="263" t="str">
        <f>Campos[[#This Row],[HOJA]]&amp;"."&amp;Campos[[#This Row],[FILA]]&amp;"."&amp;Campos[[#This Row],[COLUMNA]]</f>
        <v>HT3.15.5</v>
      </c>
      <c r="B1131" s="247" t="s">
        <v>437</v>
      </c>
      <c r="C1131" s="246">
        <v>15</v>
      </c>
      <c r="D1131" s="248" t="s">
        <v>100</v>
      </c>
      <c r="E1131" s="246">
        <v>5</v>
      </c>
      <c r="F1131" s="270">
        <v>2019</v>
      </c>
    </row>
    <row r="1132" spans="1:6">
      <c r="A1132" s="263" t="str">
        <f>Campos[[#This Row],[HOJA]]&amp;"."&amp;Campos[[#This Row],[FILA]]&amp;"."&amp;Campos[[#This Row],[COLUMNA]]</f>
        <v>HT3.15.6</v>
      </c>
      <c r="B1132" s="247" t="s">
        <v>437</v>
      </c>
      <c r="C1132" s="246">
        <v>15</v>
      </c>
      <c r="D1132" s="248" t="s">
        <v>100</v>
      </c>
      <c r="E1132" s="246">
        <v>6</v>
      </c>
      <c r="F1132" s="245" t="s">
        <v>2</v>
      </c>
    </row>
    <row r="1133" spans="1:6">
      <c r="A1133" s="263" t="str">
        <f>Campos[[#This Row],[HOJA]]&amp;"."&amp;Campos[[#This Row],[FILA]]&amp;"."&amp;Campos[[#This Row],[COLUMNA]]</f>
        <v>HT3.16.3</v>
      </c>
      <c r="B1133" s="247" t="s">
        <v>437</v>
      </c>
      <c r="C1133" s="246">
        <v>16</v>
      </c>
      <c r="D1133" s="248" t="s">
        <v>204</v>
      </c>
      <c r="E1133" s="246">
        <v>3</v>
      </c>
      <c r="F1133" s="270">
        <v>2017</v>
      </c>
    </row>
    <row r="1134" spans="1:6">
      <c r="A1134" s="263" t="str">
        <f>Campos[[#This Row],[HOJA]]&amp;"."&amp;Campos[[#This Row],[FILA]]&amp;"."&amp;Campos[[#This Row],[COLUMNA]]</f>
        <v>HT3.16.4</v>
      </c>
      <c r="B1134" s="247" t="s">
        <v>437</v>
      </c>
      <c r="C1134" s="246">
        <v>16</v>
      </c>
      <c r="D1134" s="248" t="s">
        <v>204</v>
      </c>
      <c r="E1134" s="246">
        <v>4</v>
      </c>
      <c r="F1134" s="270">
        <v>2018</v>
      </c>
    </row>
    <row r="1135" spans="1:6">
      <c r="A1135" s="263" t="str">
        <f>Campos[[#This Row],[HOJA]]&amp;"."&amp;Campos[[#This Row],[FILA]]&amp;"."&amp;Campos[[#This Row],[COLUMNA]]</f>
        <v>HT3.16.5</v>
      </c>
      <c r="B1135" s="247" t="s">
        <v>437</v>
      </c>
      <c r="C1135" s="246">
        <v>16</v>
      </c>
      <c r="D1135" s="248" t="s">
        <v>204</v>
      </c>
      <c r="E1135" s="246">
        <v>5</v>
      </c>
      <c r="F1135" s="270">
        <v>2019</v>
      </c>
    </row>
    <row r="1136" spans="1:6">
      <c r="A1136" s="263" t="str">
        <f>Campos[[#This Row],[HOJA]]&amp;"."&amp;Campos[[#This Row],[FILA]]&amp;"."&amp;Campos[[#This Row],[COLUMNA]]</f>
        <v>HT3.16.6</v>
      </c>
      <c r="B1136" s="247" t="s">
        <v>437</v>
      </c>
      <c r="C1136" s="246">
        <v>16</v>
      </c>
      <c r="D1136" s="248" t="s">
        <v>204</v>
      </c>
      <c r="E1136" s="246">
        <v>6</v>
      </c>
      <c r="F1136" s="245" t="s">
        <v>2</v>
      </c>
    </row>
    <row r="1137" spans="1:6">
      <c r="A1137" s="263" t="str">
        <f>Campos[[#This Row],[HOJA]]&amp;"."&amp;Campos[[#This Row],[FILA]]&amp;"."&amp;Campos[[#This Row],[COLUMNA]]</f>
        <v>HT3.17.3</v>
      </c>
      <c r="B1137" s="247" t="s">
        <v>437</v>
      </c>
      <c r="C1137" s="246">
        <v>17</v>
      </c>
      <c r="D1137" s="248" t="s">
        <v>78</v>
      </c>
      <c r="E1137" s="246">
        <v>3</v>
      </c>
      <c r="F1137" s="270">
        <v>2017</v>
      </c>
    </row>
    <row r="1138" spans="1:6">
      <c r="A1138" s="263" t="str">
        <f>Campos[[#This Row],[HOJA]]&amp;"."&amp;Campos[[#This Row],[FILA]]&amp;"."&amp;Campos[[#This Row],[COLUMNA]]</f>
        <v>HT3.17.4</v>
      </c>
      <c r="B1138" s="247" t="s">
        <v>437</v>
      </c>
      <c r="C1138" s="246">
        <v>17</v>
      </c>
      <c r="D1138" s="248" t="s">
        <v>78</v>
      </c>
      <c r="E1138" s="246">
        <v>4</v>
      </c>
      <c r="F1138" s="270">
        <v>2018</v>
      </c>
    </row>
    <row r="1139" spans="1:6">
      <c r="A1139" s="263" t="str">
        <f>Campos[[#This Row],[HOJA]]&amp;"."&amp;Campos[[#This Row],[FILA]]&amp;"."&amp;Campos[[#This Row],[COLUMNA]]</f>
        <v>HT3.17.5</v>
      </c>
      <c r="B1139" s="247" t="s">
        <v>437</v>
      </c>
      <c r="C1139" s="246">
        <v>17</v>
      </c>
      <c r="D1139" s="248" t="s">
        <v>78</v>
      </c>
      <c r="E1139" s="246">
        <v>5</v>
      </c>
      <c r="F1139" s="270">
        <v>2019</v>
      </c>
    </row>
    <row r="1140" spans="1:6">
      <c r="A1140" s="263" t="str">
        <f>Campos[[#This Row],[HOJA]]&amp;"."&amp;Campos[[#This Row],[FILA]]&amp;"."&amp;Campos[[#This Row],[COLUMNA]]</f>
        <v>HT3.17.6</v>
      </c>
      <c r="B1140" s="247" t="s">
        <v>437</v>
      </c>
      <c r="C1140" s="246">
        <v>17</v>
      </c>
      <c r="D1140" s="248" t="s">
        <v>78</v>
      </c>
      <c r="E1140" s="246">
        <v>6</v>
      </c>
      <c r="F1140" s="245" t="s">
        <v>2</v>
      </c>
    </row>
    <row r="1141" spans="1:6">
      <c r="A1141" s="263" t="str">
        <f>Campos[[#This Row],[HOJA]]&amp;"."&amp;Campos[[#This Row],[FILA]]&amp;"."&amp;Campos[[#This Row],[COLUMNA]]</f>
        <v>HT3.18.3</v>
      </c>
      <c r="B1141" s="247" t="s">
        <v>437</v>
      </c>
      <c r="C1141" s="246">
        <v>18</v>
      </c>
      <c r="D1141" s="248" t="s">
        <v>248</v>
      </c>
      <c r="E1141" s="246">
        <v>3</v>
      </c>
      <c r="F1141" s="270">
        <v>2017</v>
      </c>
    </row>
    <row r="1142" spans="1:6">
      <c r="A1142" s="263" t="str">
        <f>Campos[[#This Row],[HOJA]]&amp;"."&amp;Campos[[#This Row],[FILA]]&amp;"."&amp;Campos[[#This Row],[COLUMNA]]</f>
        <v>HT3.18.4</v>
      </c>
      <c r="B1142" s="247" t="s">
        <v>437</v>
      </c>
      <c r="C1142" s="246">
        <v>18</v>
      </c>
      <c r="D1142" s="248" t="s">
        <v>248</v>
      </c>
      <c r="E1142" s="246">
        <v>4</v>
      </c>
      <c r="F1142" s="270">
        <v>2018</v>
      </c>
    </row>
    <row r="1143" spans="1:6">
      <c r="A1143" s="263" t="str">
        <f>Campos[[#This Row],[HOJA]]&amp;"."&amp;Campos[[#This Row],[FILA]]&amp;"."&amp;Campos[[#This Row],[COLUMNA]]</f>
        <v>HT3.18.5</v>
      </c>
      <c r="B1143" s="247" t="s">
        <v>437</v>
      </c>
      <c r="C1143" s="246">
        <v>18</v>
      </c>
      <c r="D1143" s="248" t="s">
        <v>248</v>
      </c>
      <c r="E1143" s="246">
        <v>5</v>
      </c>
      <c r="F1143" s="270">
        <v>2019</v>
      </c>
    </row>
    <row r="1144" spans="1:6">
      <c r="A1144" s="263" t="str">
        <f>Campos[[#This Row],[HOJA]]&amp;"."&amp;Campos[[#This Row],[FILA]]&amp;"."&amp;Campos[[#This Row],[COLUMNA]]</f>
        <v>HT3.18.6</v>
      </c>
      <c r="B1144" s="247" t="s">
        <v>437</v>
      </c>
      <c r="C1144" s="246">
        <v>18</v>
      </c>
      <c r="D1144" s="248" t="s">
        <v>248</v>
      </c>
      <c r="E1144" s="246">
        <v>6</v>
      </c>
      <c r="F1144" s="245" t="s">
        <v>2</v>
      </c>
    </row>
    <row r="1145" spans="1:6">
      <c r="A1145" s="263" t="str">
        <f>Campos[[#This Row],[HOJA]]&amp;"."&amp;Campos[[#This Row],[FILA]]&amp;"."&amp;Campos[[#This Row],[COLUMNA]]</f>
        <v>HT3.19.3</v>
      </c>
      <c r="B1145" s="247" t="s">
        <v>437</v>
      </c>
      <c r="C1145" s="246">
        <v>19</v>
      </c>
      <c r="D1145" s="248" t="s">
        <v>249</v>
      </c>
      <c r="E1145" s="246">
        <v>3</v>
      </c>
      <c r="F1145" s="270">
        <v>2017</v>
      </c>
    </row>
    <row r="1146" spans="1:6">
      <c r="A1146" s="263" t="str">
        <f>Campos[[#This Row],[HOJA]]&amp;"."&amp;Campos[[#This Row],[FILA]]&amp;"."&amp;Campos[[#This Row],[COLUMNA]]</f>
        <v>HT3.19.4</v>
      </c>
      <c r="B1146" s="247" t="s">
        <v>437</v>
      </c>
      <c r="C1146" s="246">
        <v>19</v>
      </c>
      <c r="D1146" s="248" t="s">
        <v>249</v>
      </c>
      <c r="E1146" s="246">
        <v>4</v>
      </c>
      <c r="F1146" s="270">
        <v>2018</v>
      </c>
    </row>
    <row r="1147" spans="1:6">
      <c r="A1147" s="263" t="str">
        <f>Campos[[#This Row],[HOJA]]&amp;"."&amp;Campos[[#This Row],[FILA]]&amp;"."&amp;Campos[[#This Row],[COLUMNA]]</f>
        <v>HT3.19.5</v>
      </c>
      <c r="B1147" s="247" t="s">
        <v>437</v>
      </c>
      <c r="C1147" s="246">
        <v>19</v>
      </c>
      <c r="D1147" s="248" t="s">
        <v>249</v>
      </c>
      <c r="E1147" s="246">
        <v>5</v>
      </c>
      <c r="F1147" s="270">
        <v>2019</v>
      </c>
    </row>
    <row r="1148" spans="1:6">
      <c r="A1148" s="263" t="str">
        <f>Campos[[#This Row],[HOJA]]&amp;"."&amp;Campos[[#This Row],[FILA]]&amp;"."&amp;Campos[[#This Row],[COLUMNA]]</f>
        <v>HT3.19.6</v>
      </c>
      <c r="B1148" s="247" t="s">
        <v>437</v>
      </c>
      <c r="C1148" s="246">
        <v>19</v>
      </c>
      <c r="D1148" s="248" t="s">
        <v>249</v>
      </c>
      <c r="E1148" s="246">
        <v>6</v>
      </c>
      <c r="F1148" s="245" t="s">
        <v>2</v>
      </c>
    </row>
    <row r="1149" spans="1:6">
      <c r="A1149" s="263" t="str">
        <f>Campos[[#This Row],[HOJA]]&amp;"."&amp;Campos[[#This Row],[FILA]]&amp;"."&amp;Campos[[#This Row],[COLUMNA]]</f>
        <v>HT3.20.3</v>
      </c>
      <c r="B1149" s="247" t="s">
        <v>437</v>
      </c>
      <c r="C1149" s="246">
        <v>20</v>
      </c>
      <c r="D1149" s="248" t="s">
        <v>58</v>
      </c>
      <c r="E1149" s="246">
        <v>3</v>
      </c>
      <c r="F1149" s="270">
        <v>2017</v>
      </c>
    </row>
    <row r="1150" spans="1:6">
      <c r="A1150" s="263" t="str">
        <f>Campos[[#This Row],[HOJA]]&amp;"."&amp;Campos[[#This Row],[FILA]]&amp;"."&amp;Campos[[#This Row],[COLUMNA]]</f>
        <v>HT3.20.4</v>
      </c>
      <c r="B1150" s="247" t="s">
        <v>437</v>
      </c>
      <c r="C1150" s="246">
        <v>20</v>
      </c>
      <c r="D1150" s="248" t="s">
        <v>58</v>
      </c>
      <c r="E1150" s="246">
        <v>4</v>
      </c>
      <c r="F1150" s="270">
        <v>2018</v>
      </c>
    </row>
    <row r="1151" spans="1:6">
      <c r="A1151" s="263" t="str">
        <f>Campos[[#This Row],[HOJA]]&amp;"."&amp;Campos[[#This Row],[FILA]]&amp;"."&amp;Campos[[#This Row],[COLUMNA]]</f>
        <v>HT3.20.5</v>
      </c>
      <c r="B1151" s="247" t="s">
        <v>437</v>
      </c>
      <c r="C1151" s="246">
        <v>20</v>
      </c>
      <c r="D1151" s="248" t="s">
        <v>58</v>
      </c>
      <c r="E1151" s="246">
        <v>5</v>
      </c>
      <c r="F1151" s="270">
        <v>2019</v>
      </c>
    </row>
    <row r="1152" spans="1:6">
      <c r="A1152" s="263" t="str">
        <f>Campos[[#This Row],[HOJA]]&amp;"."&amp;Campos[[#This Row],[FILA]]&amp;"."&amp;Campos[[#This Row],[COLUMNA]]</f>
        <v>HT3.20.6</v>
      </c>
      <c r="B1152" s="247" t="s">
        <v>437</v>
      </c>
      <c r="C1152" s="246">
        <v>20</v>
      </c>
      <c r="D1152" s="248" t="s">
        <v>58</v>
      </c>
      <c r="E1152" s="246">
        <v>6</v>
      </c>
      <c r="F1152" s="245" t="s">
        <v>2</v>
      </c>
    </row>
    <row r="1153" spans="1:6">
      <c r="A1153" s="263" t="str">
        <f>Campos[[#This Row],[HOJA]]&amp;"."&amp;Campos[[#This Row],[FILA]]&amp;"."&amp;Campos[[#This Row],[COLUMNA]]</f>
        <v>HT3.24.3</v>
      </c>
      <c r="B1153" s="247" t="s">
        <v>437</v>
      </c>
      <c r="C1153" s="246">
        <v>24</v>
      </c>
      <c r="D1153" s="248" t="s">
        <v>250</v>
      </c>
      <c r="E1153" s="246">
        <v>3</v>
      </c>
      <c r="F1153" s="270">
        <v>2017</v>
      </c>
    </row>
    <row r="1154" spans="1:6">
      <c r="A1154" s="263" t="str">
        <f>Campos[[#This Row],[HOJA]]&amp;"."&amp;Campos[[#This Row],[FILA]]&amp;"."&amp;Campos[[#This Row],[COLUMNA]]</f>
        <v>HT3.24.4</v>
      </c>
      <c r="B1154" s="247" t="s">
        <v>437</v>
      </c>
      <c r="C1154" s="246">
        <v>24</v>
      </c>
      <c r="D1154" s="248" t="s">
        <v>250</v>
      </c>
      <c r="E1154" s="246">
        <v>4</v>
      </c>
      <c r="F1154" s="270">
        <v>2018</v>
      </c>
    </row>
    <row r="1155" spans="1:6">
      <c r="A1155" s="263" t="str">
        <f>Campos[[#This Row],[HOJA]]&amp;"."&amp;Campos[[#This Row],[FILA]]&amp;"."&amp;Campos[[#This Row],[COLUMNA]]</f>
        <v>HT3.24.5</v>
      </c>
      <c r="B1155" s="247" t="s">
        <v>437</v>
      </c>
      <c r="C1155" s="246">
        <v>24</v>
      </c>
      <c r="D1155" s="248" t="s">
        <v>250</v>
      </c>
      <c r="E1155" s="246">
        <v>5</v>
      </c>
      <c r="F1155" s="270">
        <v>2019</v>
      </c>
    </row>
    <row r="1156" spans="1:6">
      <c r="A1156" s="263" t="str">
        <f>Campos[[#This Row],[HOJA]]&amp;"."&amp;Campos[[#This Row],[FILA]]&amp;"."&amp;Campos[[#This Row],[COLUMNA]]</f>
        <v>HT3.24.6</v>
      </c>
      <c r="B1156" s="247" t="s">
        <v>437</v>
      </c>
      <c r="C1156" s="246">
        <v>24</v>
      </c>
      <c r="D1156" s="248" t="s">
        <v>250</v>
      </c>
      <c r="E1156" s="246">
        <v>6</v>
      </c>
      <c r="F1156" s="245" t="s">
        <v>2</v>
      </c>
    </row>
    <row r="1157" spans="1:6">
      <c r="A1157" s="263" t="str">
        <f>Campos[[#This Row],[HOJA]]&amp;"."&amp;Campos[[#This Row],[FILA]]&amp;"."&amp;Campos[[#This Row],[COLUMNA]]</f>
        <v>HT3.25.3</v>
      </c>
      <c r="B1157" s="247" t="s">
        <v>437</v>
      </c>
      <c r="C1157" s="246">
        <v>25</v>
      </c>
      <c r="D1157" s="248" t="s">
        <v>102</v>
      </c>
      <c r="E1157" s="246">
        <v>3</v>
      </c>
      <c r="F1157" s="270">
        <v>2017</v>
      </c>
    </row>
    <row r="1158" spans="1:6">
      <c r="A1158" s="263" t="str">
        <f>Campos[[#This Row],[HOJA]]&amp;"."&amp;Campos[[#This Row],[FILA]]&amp;"."&amp;Campos[[#This Row],[COLUMNA]]</f>
        <v>HT3.25.4</v>
      </c>
      <c r="B1158" s="247" t="s">
        <v>437</v>
      </c>
      <c r="C1158" s="246">
        <v>25</v>
      </c>
      <c r="D1158" s="248" t="s">
        <v>102</v>
      </c>
      <c r="E1158" s="246">
        <v>4</v>
      </c>
      <c r="F1158" s="270">
        <v>2018</v>
      </c>
    </row>
    <row r="1159" spans="1:6">
      <c r="A1159" s="263" t="str">
        <f>Campos[[#This Row],[HOJA]]&amp;"."&amp;Campos[[#This Row],[FILA]]&amp;"."&amp;Campos[[#This Row],[COLUMNA]]</f>
        <v>HT3.25.5</v>
      </c>
      <c r="B1159" s="247" t="s">
        <v>437</v>
      </c>
      <c r="C1159" s="246">
        <v>25</v>
      </c>
      <c r="D1159" s="248" t="s">
        <v>102</v>
      </c>
      <c r="E1159" s="246">
        <v>5</v>
      </c>
      <c r="F1159" s="270">
        <v>2019</v>
      </c>
    </row>
    <row r="1160" spans="1:6">
      <c r="A1160" s="263" t="str">
        <f>Campos[[#This Row],[HOJA]]&amp;"."&amp;Campos[[#This Row],[FILA]]&amp;"."&amp;Campos[[#This Row],[COLUMNA]]</f>
        <v>HT3.25.6</v>
      </c>
      <c r="B1160" s="247" t="s">
        <v>437</v>
      </c>
      <c r="C1160" s="246">
        <v>25</v>
      </c>
      <c r="D1160" s="248" t="s">
        <v>102</v>
      </c>
      <c r="E1160" s="246">
        <v>6</v>
      </c>
      <c r="F1160" s="245" t="s">
        <v>2</v>
      </c>
    </row>
    <row r="1161" spans="1:6">
      <c r="A1161" s="263" t="str">
        <f>Campos[[#This Row],[HOJA]]&amp;"."&amp;Campos[[#This Row],[FILA]]&amp;"."&amp;Campos[[#This Row],[COLUMNA]]</f>
        <v>HT3.26.3</v>
      </c>
      <c r="B1161" s="247" t="s">
        <v>437</v>
      </c>
      <c r="C1161" s="246">
        <v>26</v>
      </c>
      <c r="D1161" s="248" t="s">
        <v>103</v>
      </c>
      <c r="E1161" s="246">
        <v>3</v>
      </c>
      <c r="F1161" s="270">
        <v>2017</v>
      </c>
    </row>
    <row r="1162" spans="1:6">
      <c r="A1162" s="263" t="str">
        <f>Campos[[#This Row],[HOJA]]&amp;"."&amp;Campos[[#This Row],[FILA]]&amp;"."&amp;Campos[[#This Row],[COLUMNA]]</f>
        <v>HT3.26.4</v>
      </c>
      <c r="B1162" s="247" t="s">
        <v>437</v>
      </c>
      <c r="C1162" s="246">
        <v>26</v>
      </c>
      <c r="D1162" s="248" t="s">
        <v>103</v>
      </c>
      <c r="E1162" s="246">
        <v>4</v>
      </c>
      <c r="F1162" s="270">
        <v>2018</v>
      </c>
    </row>
    <row r="1163" spans="1:6">
      <c r="A1163" s="263" t="str">
        <f>Campos[[#This Row],[HOJA]]&amp;"."&amp;Campos[[#This Row],[FILA]]&amp;"."&amp;Campos[[#This Row],[COLUMNA]]</f>
        <v>HT3.26.5</v>
      </c>
      <c r="B1163" s="247" t="s">
        <v>437</v>
      </c>
      <c r="C1163" s="246">
        <v>26</v>
      </c>
      <c r="D1163" s="248" t="s">
        <v>103</v>
      </c>
      <c r="E1163" s="246">
        <v>5</v>
      </c>
      <c r="F1163" s="270">
        <v>2019</v>
      </c>
    </row>
    <row r="1164" spans="1:6">
      <c r="A1164" s="263" t="str">
        <f>Campos[[#This Row],[HOJA]]&amp;"."&amp;Campos[[#This Row],[FILA]]&amp;"."&amp;Campos[[#This Row],[COLUMNA]]</f>
        <v>HT3.26.6</v>
      </c>
      <c r="B1164" s="247" t="s">
        <v>437</v>
      </c>
      <c r="C1164" s="246">
        <v>26</v>
      </c>
      <c r="D1164" s="248" t="s">
        <v>103</v>
      </c>
      <c r="E1164" s="246">
        <v>6</v>
      </c>
      <c r="F1164" s="245" t="s">
        <v>2</v>
      </c>
    </row>
    <row r="1165" spans="1:6">
      <c r="A1165" s="263" t="str">
        <f>Campos[[#This Row],[HOJA]]&amp;"."&amp;Campos[[#This Row],[FILA]]&amp;"."&amp;Campos[[#This Row],[COLUMNA]]</f>
        <v>HT3.27.3</v>
      </c>
      <c r="B1165" s="247" t="s">
        <v>437</v>
      </c>
      <c r="C1165" s="246">
        <v>27</v>
      </c>
      <c r="D1165" s="248" t="s">
        <v>107</v>
      </c>
      <c r="E1165" s="246">
        <v>3</v>
      </c>
      <c r="F1165" s="270">
        <v>2017</v>
      </c>
    </row>
    <row r="1166" spans="1:6">
      <c r="A1166" s="263" t="str">
        <f>Campos[[#This Row],[HOJA]]&amp;"."&amp;Campos[[#This Row],[FILA]]&amp;"."&amp;Campos[[#This Row],[COLUMNA]]</f>
        <v>HT3.27.4</v>
      </c>
      <c r="B1166" s="247" t="s">
        <v>437</v>
      </c>
      <c r="C1166" s="246">
        <v>27</v>
      </c>
      <c r="D1166" s="248" t="s">
        <v>107</v>
      </c>
      <c r="E1166" s="246">
        <v>4</v>
      </c>
      <c r="F1166" s="270">
        <v>2018</v>
      </c>
    </row>
    <row r="1167" spans="1:6">
      <c r="A1167" s="263" t="str">
        <f>Campos[[#This Row],[HOJA]]&amp;"."&amp;Campos[[#This Row],[FILA]]&amp;"."&amp;Campos[[#This Row],[COLUMNA]]</f>
        <v>HT3.27.5</v>
      </c>
      <c r="B1167" s="247" t="s">
        <v>437</v>
      </c>
      <c r="C1167" s="246">
        <v>27</v>
      </c>
      <c r="D1167" s="248" t="s">
        <v>107</v>
      </c>
      <c r="E1167" s="246">
        <v>5</v>
      </c>
      <c r="F1167" s="270">
        <v>2019</v>
      </c>
    </row>
    <row r="1168" spans="1:6">
      <c r="A1168" s="263" t="str">
        <f>Campos[[#This Row],[HOJA]]&amp;"."&amp;Campos[[#This Row],[FILA]]&amp;"."&amp;Campos[[#This Row],[COLUMNA]]</f>
        <v>HT3.27.6</v>
      </c>
      <c r="B1168" s="247" t="s">
        <v>437</v>
      </c>
      <c r="C1168" s="246">
        <v>27</v>
      </c>
      <c r="D1168" s="248" t="s">
        <v>107</v>
      </c>
      <c r="E1168" s="246">
        <v>6</v>
      </c>
      <c r="F1168" s="245" t="s">
        <v>2</v>
      </c>
    </row>
    <row r="1169" spans="1:6">
      <c r="A1169" s="263" t="str">
        <f>Campos[[#This Row],[HOJA]]&amp;"."&amp;Campos[[#This Row],[FILA]]&amp;"."&amp;Campos[[#This Row],[COLUMNA]]</f>
        <v>HT3.28.3</v>
      </c>
      <c r="B1169" s="247" t="s">
        <v>437</v>
      </c>
      <c r="C1169" s="246">
        <v>28</v>
      </c>
      <c r="D1169" s="248" t="s">
        <v>104</v>
      </c>
      <c r="E1169" s="246">
        <v>3</v>
      </c>
      <c r="F1169" s="270">
        <v>2017</v>
      </c>
    </row>
    <row r="1170" spans="1:6">
      <c r="A1170" s="263" t="str">
        <f>Campos[[#This Row],[HOJA]]&amp;"."&amp;Campos[[#This Row],[FILA]]&amp;"."&amp;Campos[[#This Row],[COLUMNA]]</f>
        <v>HT3.28.4</v>
      </c>
      <c r="B1170" s="247" t="s">
        <v>437</v>
      </c>
      <c r="C1170" s="246">
        <v>28</v>
      </c>
      <c r="D1170" s="248" t="s">
        <v>104</v>
      </c>
      <c r="E1170" s="246">
        <v>4</v>
      </c>
      <c r="F1170" s="270">
        <v>2018</v>
      </c>
    </row>
    <row r="1171" spans="1:6">
      <c r="A1171" s="263" t="str">
        <f>Campos[[#This Row],[HOJA]]&amp;"."&amp;Campos[[#This Row],[FILA]]&amp;"."&amp;Campos[[#This Row],[COLUMNA]]</f>
        <v>HT3.28.5</v>
      </c>
      <c r="B1171" s="247" t="s">
        <v>437</v>
      </c>
      <c r="C1171" s="246">
        <v>28</v>
      </c>
      <c r="D1171" s="248" t="s">
        <v>104</v>
      </c>
      <c r="E1171" s="246">
        <v>5</v>
      </c>
      <c r="F1171" s="270">
        <v>2019</v>
      </c>
    </row>
    <row r="1172" spans="1:6">
      <c r="A1172" s="263" t="str">
        <f>Campos[[#This Row],[HOJA]]&amp;"."&amp;Campos[[#This Row],[FILA]]&amp;"."&amp;Campos[[#This Row],[COLUMNA]]</f>
        <v>HT3.28.6</v>
      </c>
      <c r="B1172" s="247" t="s">
        <v>437</v>
      </c>
      <c r="C1172" s="246">
        <v>28</v>
      </c>
      <c r="D1172" s="248" t="s">
        <v>104</v>
      </c>
      <c r="E1172" s="246">
        <v>6</v>
      </c>
      <c r="F1172" s="245" t="s">
        <v>2</v>
      </c>
    </row>
    <row r="1173" spans="1:6">
      <c r="A1173" s="263" t="str">
        <f>Campos[[#This Row],[HOJA]]&amp;"."&amp;Campos[[#This Row],[FILA]]&amp;"."&amp;Campos[[#This Row],[COLUMNA]]</f>
        <v>HT3.29.3</v>
      </c>
      <c r="B1173" s="247" t="s">
        <v>437</v>
      </c>
      <c r="C1173" s="246">
        <v>29</v>
      </c>
      <c r="D1173" s="248" t="s">
        <v>105</v>
      </c>
      <c r="E1173" s="246">
        <v>3</v>
      </c>
      <c r="F1173" s="270">
        <v>2017</v>
      </c>
    </row>
    <row r="1174" spans="1:6">
      <c r="A1174" s="263" t="str">
        <f>Campos[[#This Row],[HOJA]]&amp;"."&amp;Campos[[#This Row],[FILA]]&amp;"."&amp;Campos[[#This Row],[COLUMNA]]</f>
        <v>HT3.29.4</v>
      </c>
      <c r="B1174" s="247" t="s">
        <v>437</v>
      </c>
      <c r="C1174" s="246">
        <v>29</v>
      </c>
      <c r="D1174" s="248" t="s">
        <v>105</v>
      </c>
      <c r="E1174" s="246">
        <v>4</v>
      </c>
      <c r="F1174" s="270">
        <v>2018</v>
      </c>
    </row>
    <row r="1175" spans="1:6">
      <c r="A1175" s="263" t="str">
        <f>Campos[[#This Row],[HOJA]]&amp;"."&amp;Campos[[#This Row],[FILA]]&amp;"."&amp;Campos[[#This Row],[COLUMNA]]</f>
        <v>HT3.29.5</v>
      </c>
      <c r="B1175" s="247" t="s">
        <v>437</v>
      </c>
      <c r="C1175" s="246">
        <v>29</v>
      </c>
      <c r="D1175" s="248" t="s">
        <v>105</v>
      </c>
      <c r="E1175" s="246">
        <v>5</v>
      </c>
      <c r="F1175" s="270">
        <v>2019</v>
      </c>
    </row>
    <row r="1176" spans="1:6">
      <c r="A1176" s="263" t="str">
        <f>Campos[[#This Row],[HOJA]]&amp;"."&amp;Campos[[#This Row],[FILA]]&amp;"."&amp;Campos[[#This Row],[COLUMNA]]</f>
        <v>HT3.29.6</v>
      </c>
      <c r="B1176" s="247" t="s">
        <v>437</v>
      </c>
      <c r="C1176" s="246">
        <v>29</v>
      </c>
      <c r="D1176" s="248" t="s">
        <v>105</v>
      </c>
      <c r="E1176" s="246">
        <v>6</v>
      </c>
      <c r="F1176" s="245" t="s">
        <v>2</v>
      </c>
    </row>
    <row r="1177" spans="1:6">
      <c r="A1177" s="263" t="str">
        <f>Campos[[#This Row],[HOJA]]&amp;"."&amp;Campos[[#This Row],[FILA]]&amp;"."&amp;Campos[[#This Row],[COLUMNA]]</f>
        <v>HT3.30.3</v>
      </c>
      <c r="B1177" s="247" t="s">
        <v>437</v>
      </c>
      <c r="C1177" s="246">
        <v>30</v>
      </c>
      <c r="D1177" s="248" t="s">
        <v>106</v>
      </c>
      <c r="E1177" s="246">
        <v>3</v>
      </c>
      <c r="F1177" s="270">
        <v>2017</v>
      </c>
    </row>
    <row r="1178" spans="1:6">
      <c r="A1178" s="263" t="str">
        <f>Campos[[#This Row],[HOJA]]&amp;"."&amp;Campos[[#This Row],[FILA]]&amp;"."&amp;Campos[[#This Row],[COLUMNA]]</f>
        <v>HT3.30.4</v>
      </c>
      <c r="B1178" s="247" t="s">
        <v>437</v>
      </c>
      <c r="C1178" s="246">
        <v>30</v>
      </c>
      <c r="D1178" s="248" t="s">
        <v>106</v>
      </c>
      <c r="E1178" s="246">
        <v>4</v>
      </c>
      <c r="F1178" s="270">
        <v>2018</v>
      </c>
    </row>
    <row r="1179" spans="1:6">
      <c r="A1179" s="263" t="str">
        <f>Campos[[#This Row],[HOJA]]&amp;"."&amp;Campos[[#This Row],[FILA]]&amp;"."&amp;Campos[[#This Row],[COLUMNA]]</f>
        <v>HT3.30.5</v>
      </c>
      <c r="B1179" s="247" t="s">
        <v>437</v>
      </c>
      <c r="C1179" s="246">
        <v>30</v>
      </c>
      <c r="D1179" s="248" t="s">
        <v>106</v>
      </c>
      <c r="E1179" s="246">
        <v>5</v>
      </c>
      <c r="F1179" s="270">
        <v>2019</v>
      </c>
    </row>
    <row r="1180" spans="1:6">
      <c r="A1180" s="263" t="str">
        <f>Campos[[#This Row],[HOJA]]&amp;"."&amp;Campos[[#This Row],[FILA]]&amp;"."&amp;Campos[[#This Row],[COLUMNA]]</f>
        <v>HT3.30.6</v>
      </c>
      <c r="B1180" s="247" t="s">
        <v>437</v>
      </c>
      <c r="C1180" s="246">
        <v>30</v>
      </c>
      <c r="D1180" s="248" t="s">
        <v>106</v>
      </c>
      <c r="E1180" s="246">
        <v>6</v>
      </c>
      <c r="F1180" s="245" t="s">
        <v>2</v>
      </c>
    </row>
    <row r="1181" spans="1:6">
      <c r="A1181" s="263" t="str">
        <f>Campos[[#This Row],[HOJA]]&amp;"."&amp;Campos[[#This Row],[FILA]]&amp;"."&amp;Campos[[#This Row],[COLUMNA]]</f>
        <v>HT3.31.3</v>
      </c>
      <c r="B1181" s="247" t="s">
        <v>437</v>
      </c>
      <c r="C1181" s="246">
        <v>31</v>
      </c>
      <c r="D1181" s="248" t="s">
        <v>108</v>
      </c>
      <c r="E1181" s="246">
        <v>3</v>
      </c>
      <c r="F1181" s="270">
        <v>2017</v>
      </c>
    </row>
    <row r="1182" spans="1:6">
      <c r="A1182" s="263" t="str">
        <f>Campos[[#This Row],[HOJA]]&amp;"."&amp;Campos[[#This Row],[FILA]]&amp;"."&amp;Campos[[#This Row],[COLUMNA]]</f>
        <v>HT3.31.4</v>
      </c>
      <c r="B1182" s="247" t="s">
        <v>437</v>
      </c>
      <c r="C1182" s="246">
        <v>31</v>
      </c>
      <c r="D1182" s="248" t="s">
        <v>108</v>
      </c>
      <c r="E1182" s="246">
        <v>4</v>
      </c>
      <c r="F1182" s="270">
        <v>2018</v>
      </c>
    </row>
    <row r="1183" spans="1:6">
      <c r="A1183" s="263" t="str">
        <f>Campos[[#This Row],[HOJA]]&amp;"."&amp;Campos[[#This Row],[FILA]]&amp;"."&amp;Campos[[#This Row],[COLUMNA]]</f>
        <v>HT3.31.5</v>
      </c>
      <c r="B1183" s="247" t="s">
        <v>437</v>
      </c>
      <c r="C1183" s="246">
        <v>31</v>
      </c>
      <c r="D1183" s="248" t="s">
        <v>108</v>
      </c>
      <c r="E1183" s="246">
        <v>5</v>
      </c>
      <c r="F1183" s="270">
        <v>2019</v>
      </c>
    </row>
    <row r="1184" spans="1:6">
      <c r="A1184" s="263" t="str">
        <f>Campos[[#This Row],[HOJA]]&amp;"."&amp;Campos[[#This Row],[FILA]]&amp;"."&amp;Campos[[#This Row],[COLUMNA]]</f>
        <v>HT3.31.6</v>
      </c>
      <c r="B1184" s="247" t="s">
        <v>437</v>
      </c>
      <c r="C1184" s="246">
        <v>31</v>
      </c>
      <c r="D1184" s="248" t="s">
        <v>108</v>
      </c>
      <c r="E1184" s="246">
        <v>6</v>
      </c>
      <c r="F1184" s="245" t="s">
        <v>2</v>
      </c>
    </row>
    <row r="1185" spans="1:6">
      <c r="A1185" s="263" t="str">
        <f>Campos[[#This Row],[HOJA]]&amp;"."&amp;Campos[[#This Row],[FILA]]&amp;"."&amp;Campos[[#This Row],[COLUMNA]]</f>
        <v>HT3.33.3</v>
      </c>
      <c r="B1185" s="247" t="s">
        <v>437</v>
      </c>
      <c r="C1185" s="246">
        <v>33</v>
      </c>
      <c r="D1185" s="248" t="s">
        <v>109</v>
      </c>
      <c r="E1185" s="246">
        <v>3</v>
      </c>
      <c r="F1185" s="270">
        <v>2017</v>
      </c>
    </row>
    <row r="1186" spans="1:6">
      <c r="A1186" s="263" t="str">
        <f>Campos[[#This Row],[HOJA]]&amp;"."&amp;Campos[[#This Row],[FILA]]&amp;"."&amp;Campos[[#This Row],[COLUMNA]]</f>
        <v>HT3.33.4</v>
      </c>
      <c r="B1186" s="247" t="s">
        <v>437</v>
      </c>
      <c r="C1186" s="246">
        <v>33</v>
      </c>
      <c r="D1186" s="248" t="s">
        <v>109</v>
      </c>
      <c r="E1186" s="246">
        <v>4</v>
      </c>
      <c r="F1186" s="270">
        <v>2018</v>
      </c>
    </row>
    <row r="1187" spans="1:6">
      <c r="A1187" s="263" t="str">
        <f>Campos[[#This Row],[HOJA]]&amp;"."&amp;Campos[[#This Row],[FILA]]&amp;"."&amp;Campos[[#This Row],[COLUMNA]]</f>
        <v>HT3.33.5</v>
      </c>
      <c r="B1187" s="247" t="s">
        <v>437</v>
      </c>
      <c r="C1187" s="246">
        <v>33</v>
      </c>
      <c r="D1187" s="248" t="s">
        <v>109</v>
      </c>
      <c r="E1187" s="246">
        <v>5</v>
      </c>
      <c r="F1187" s="270">
        <v>2019</v>
      </c>
    </row>
    <row r="1188" spans="1:6">
      <c r="A1188" s="263" t="str">
        <f>Campos[[#This Row],[HOJA]]&amp;"."&amp;Campos[[#This Row],[FILA]]&amp;"."&amp;Campos[[#This Row],[COLUMNA]]</f>
        <v>HT4.5.3</v>
      </c>
      <c r="B1188" s="247" t="s">
        <v>438</v>
      </c>
      <c r="C1188" s="246">
        <v>5</v>
      </c>
      <c r="D1188" s="248" t="s">
        <v>79</v>
      </c>
      <c r="E1188" s="246">
        <v>3</v>
      </c>
      <c r="F1188" s="270" t="s">
        <v>275</v>
      </c>
    </row>
    <row r="1189" spans="1:6">
      <c r="A1189" s="263" t="str">
        <f>Campos[[#This Row],[HOJA]]&amp;"."&amp;Campos[[#This Row],[FILA]]&amp;"."&amp;Campos[[#This Row],[COLUMNA]]</f>
        <v>HT4.5.4</v>
      </c>
      <c r="B1189" s="247" t="s">
        <v>438</v>
      </c>
      <c r="C1189" s="246">
        <v>5</v>
      </c>
      <c r="D1189" s="248" t="s">
        <v>79</v>
      </c>
      <c r="E1189" s="246">
        <v>4</v>
      </c>
      <c r="F1189" s="270" t="s">
        <v>276</v>
      </c>
    </row>
    <row r="1190" spans="1:6">
      <c r="A1190" s="263" t="str">
        <f>Campos[[#This Row],[HOJA]]&amp;"."&amp;Campos[[#This Row],[FILA]]&amp;"."&amp;Campos[[#This Row],[COLUMNA]]</f>
        <v>HT4.5.5</v>
      </c>
      <c r="B1190" s="247" t="s">
        <v>438</v>
      </c>
      <c r="C1190" s="246">
        <v>5</v>
      </c>
      <c r="D1190" s="248" t="s">
        <v>79</v>
      </c>
      <c r="E1190" s="246">
        <v>5</v>
      </c>
      <c r="F1190" s="270" t="s">
        <v>277</v>
      </c>
    </row>
    <row r="1191" spans="1:6">
      <c r="A1191" s="263" t="str">
        <f>Campos[[#This Row],[HOJA]]&amp;"."&amp;Campos[[#This Row],[FILA]]&amp;"."&amp;Campos[[#This Row],[COLUMNA]]</f>
        <v>HT4.5.6</v>
      </c>
      <c r="B1191" s="247" t="s">
        <v>438</v>
      </c>
      <c r="C1191" s="246">
        <v>5</v>
      </c>
      <c r="D1191" s="248" t="s">
        <v>79</v>
      </c>
      <c r="E1191" s="246">
        <v>6</v>
      </c>
      <c r="F1191" s="270" t="s">
        <v>278</v>
      </c>
    </row>
    <row r="1192" spans="1:6">
      <c r="A1192" s="263" t="str">
        <f>Campos[[#This Row],[HOJA]]&amp;"."&amp;Campos[[#This Row],[FILA]]&amp;"."&amp;Campos[[#This Row],[COLUMNA]]</f>
        <v>HT4.5.7</v>
      </c>
      <c r="B1192" s="247" t="s">
        <v>438</v>
      </c>
      <c r="C1192" s="246">
        <v>5</v>
      </c>
      <c r="D1192" s="248" t="s">
        <v>79</v>
      </c>
      <c r="E1192" s="246">
        <v>7</v>
      </c>
      <c r="F1192" s="270" t="s">
        <v>279</v>
      </c>
    </row>
    <row r="1193" spans="1:6">
      <c r="A1193" s="263" t="str">
        <f>Campos[[#This Row],[HOJA]]&amp;"."&amp;Campos[[#This Row],[FILA]]&amp;"."&amp;Campos[[#This Row],[COLUMNA]]</f>
        <v>HT4.5.8</v>
      </c>
      <c r="B1193" s="247" t="s">
        <v>438</v>
      </c>
      <c r="C1193" s="246">
        <v>5</v>
      </c>
      <c r="D1193" s="248" t="s">
        <v>79</v>
      </c>
      <c r="E1193" s="246">
        <v>8</v>
      </c>
      <c r="F1193" s="270" t="s">
        <v>431</v>
      </c>
    </row>
    <row r="1194" spans="1:6">
      <c r="A1194" s="263" t="str">
        <f>Campos[[#This Row],[HOJA]]&amp;"."&amp;Campos[[#This Row],[FILA]]&amp;"."&amp;Campos[[#This Row],[COLUMNA]]</f>
        <v>HT4.5.9</v>
      </c>
      <c r="B1194" s="247" t="s">
        <v>438</v>
      </c>
      <c r="C1194" s="246">
        <v>5</v>
      </c>
      <c r="D1194" s="248" t="s">
        <v>79</v>
      </c>
      <c r="E1194" s="246">
        <v>9</v>
      </c>
      <c r="F1194" s="270" t="s">
        <v>280</v>
      </c>
    </row>
    <row r="1195" spans="1:6">
      <c r="A1195" s="263" t="str">
        <f>Campos[[#This Row],[HOJA]]&amp;"."&amp;Campos[[#This Row],[FILA]]&amp;"."&amp;Campos[[#This Row],[COLUMNA]]</f>
        <v>HT4.5.10</v>
      </c>
      <c r="B1195" s="247" t="s">
        <v>438</v>
      </c>
      <c r="C1195" s="246">
        <v>5</v>
      </c>
      <c r="D1195" s="248" t="s">
        <v>79</v>
      </c>
      <c r="E1195" s="246">
        <v>10</v>
      </c>
      <c r="F1195" s="270" t="s">
        <v>69</v>
      </c>
    </row>
    <row r="1196" spans="1:6">
      <c r="A1196" s="263" t="str">
        <f>Campos[[#This Row],[HOJA]]&amp;"."&amp;Campos[[#This Row],[FILA]]&amp;"."&amp;Campos[[#This Row],[COLUMNA]]</f>
        <v>HT4.5.11</v>
      </c>
      <c r="B1196" s="247" t="s">
        <v>438</v>
      </c>
      <c r="C1196" s="246">
        <v>5</v>
      </c>
      <c r="D1196" s="248" t="s">
        <v>79</v>
      </c>
      <c r="E1196" s="246">
        <v>11</v>
      </c>
      <c r="F1196" s="270" t="s">
        <v>432</v>
      </c>
    </row>
    <row r="1197" spans="1:6">
      <c r="A1197" s="263" t="str">
        <f>Campos[[#This Row],[HOJA]]&amp;"."&amp;Campos[[#This Row],[FILA]]&amp;"."&amp;Campos[[#This Row],[COLUMNA]]</f>
        <v>HT4.5.12</v>
      </c>
      <c r="B1197" s="247" t="s">
        <v>438</v>
      </c>
      <c r="C1197" s="246">
        <v>5</v>
      </c>
      <c r="D1197" s="248" t="s">
        <v>79</v>
      </c>
      <c r="E1197" s="246">
        <v>12</v>
      </c>
      <c r="F1197" s="270" t="s">
        <v>282</v>
      </c>
    </row>
    <row r="1198" spans="1:6">
      <c r="A1198" s="263" t="str">
        <f>Campos[[#This Row],[HOJA]]&amp;"."&amp;Campos[[#This Row],[FILA]]&amp;"."&amp;Campos[[#This Row],[COLUMNA]]</f>
        <v>HT4.5.13</v>
      </c>
      <c r="B1198" s="247" t="s">
        <v>438</v>
      </c>
      <c r="C1198" s="246">
        <v>5</v>
      </c>
      <c r="D1198" s="248" t="s">
        <v>79</v>
      </c>
      <c r="E1198" s="246">
        <v>13</v>
      </c>
      <c r="F1198" s="270" t="s">
        <v>283</v>
      </c>
    </row>
    <row r="1199" spans="1:6">
      <c r="A1199" s="263" t="str">
        <f>Campos[[#This Row],[HOJA]]&amp;"."&amp;Campos[[#This Row],[FILA]]&amp;"."&amp;Campos[[#This Row],[COLUMNA]]</f>
        <v>HT4.5.14</v>
      </c>
      <c r="B1199" s="247" t="s">
        <v>438</v>
      </c>
      <c r="C1199" s="246">
        <v>5</v>
      </c>
      <c r="D1199" s="248" t="s">
        <v>79</v>
      </c>
      <c r="E1199" s="246">
        <v>14</v>
      </c>
      <c r="F1199" s="270" t="s">
        <v>284</v>
      </c>
    </row>
    <row r="1200" spans="1:6">
      <c r="A1200" s="263" t="str">
        <f>Campos[[#This Row],[HOJA]]&amp;"."&amp;Campos[[#This Row],[FILA]]&amp;"."&amp;Campos[[#This Row],[COLUMNA]]</f>
        <v>HT4.5.15</v>
      </c>
      <c r="B1200" s="247" t="s">
        <v>438</v>
      </c>
      <c r="C1200" s="246">
        <v>5</v>
      </c>
      <c r="D1200" s="248" t="s">
        <v>79</v>
      </c>
      <c r="E1200" s="246">
        <v>15</v>
      </c>
      <c r="F1200" s="270" t="s">
        <v>285</v>
      </c>
    </row>
    <row r="1201" spans="1:6">
      <c r="A1201" s="263" t="str">
        <f>Campos[[#This Row],[HOJA]]&amp;"."&amp;Campos[[#This Row],[FILA]]&amp;"."&amp;Campos[[#This Row],[COLUMNA]]</f>
        <v>HT4.5.16</v>
      </c>
      <c r="B1201" s="247" t="s">
        <v>438</v>
      </c>
      <c r="C1201" s="246">
        <v>5</v>
      </c>
      <c r="D1201" s="248" t="s">
        <v>79</v>
      </c>
      <c r="E1201" s="246">
        <v>16</v>
      </c>
      <c r="F1201" s="270" t="s">
        <v>72</v>
      </c>
    </row>
    <row r="1202" spans="1:6">
      <c r="A1202" s="263" t="str">
        <f>Campos[[#This Row],[HOJA]]&amp;"."&amp;Campos[[#This Row],[FILA]]&amp;"."&amp;Campos[[#This Row],[COLUMNA]]</f>
        <v>HT4.5.17</v>
      </c>
      <c r="B1202" s="247" t="s">
        <v>438</v>
      </c>
      <c r="C1202" s="246">
        <v>5</v>
      </c>
      <c r="D1202" s="248" t="s">
        <v>79</v>
      </c>
      <c r="E1202" s="246">
        <v>17</v>
      </c>
      <c r="F1202" s="270" t="s">
        <v>358</v>
      </c>
    </row>
    <row r="1203" spans="1:6">
      <c r="A1203" s="263" t="str">
        <f>Campos[[#This Row],[HOJA]]&amp;"."&amp;Campos[[#This Row],[FILA]]&amp;"."&amp;Campos[[#This Row],[COLUMNA]]</f>
        <v>HT4.5.18</v>
      </c>
      <c r="B1203" s="247" t="s">
        <v>438</v>
      </c>
      <c r="C1203" s="246">
        <v>5</v>
      </c>
      <c r="D1203" s="248" t="s">
        <v>79</v>
      </c>
      <c r="E1203" s="246">
        <v>18</v>
      </c>
      <c r="F1203" s="270" t="s">
        <v>359</v>
      </c>
    </row>
    <row r="1204" spans="1:6">
      <c r="A1204" s="263" t="str">
        <f>Campos[[#This Row],[HOJA]]&amp;"."&amp;Campos[[#This Row],[FILA]]&amp;"."&amp;Campos[[#This Row],[COLUMNA]]</f>
        <v>HT4.5.19</v>
      </c>
      <c r="B1204" s="247" t="s">
        <v>438</v>
      </c>
      <c r="C1204" s="246">
        <v>5</v>
      </c>
      <c r="D1204" s="248" t="s">
        <v>79</v>
      </c>
      <c r="E1204" s="246">
        <v>19</v>
      </c>
      <c r="F1204" s="270" t="s">
        <v>286</v>
      </c>
    </row>
    <row r="1205" spans="1:6">
      <c r="A1205" s="263" t="str">
        <f>Campos[[#This Row],[HOJA]]&amp;"."&amp;Campos[[#This Row],[FILA]]&amp;"."&amp;Campos[[#This Row],[COLUMNA]]</f>
        <v>HT4.5.20</v>
      </c>
      <c r="B1205" s="247" t="s">
        <v>438</v>
      </c>
      <c r="C1205" s="246">
        <v>5</v>
      </c>
      <c r="D1205" s="248" t="s">
        <v>79</v>
      </c>
      <c r="E1205" s="246">
        <v>20</v>
      </c>
      <c r="F1205" s="270" t="s">
        <v>287</v>
      </c>
    </row>
    <row r="1206" spans="1:6">
      <c r="A1206" s="263" t="str">
        <f>Campos[[#This Row],[HOJA]]&amp;"."&amp;Campos[[#This Row],[FILA]]&amp;"."&amp;Campos[[#This Row],[COLUMNA]]</f>
        <v>HT4.5.21</v>
      </c>
      <c r="B1206" s="247" t="s">
        <v>438</v>
      </c>
      <c r="C1206" s="246">
        <v>5</v>
      </c>
      <c r="D1206" s="248" t="s">
        <v>79</v>
      </c>
      <c r="E1206" s="246">
        <v>21</v>
      </c>
      <c r="F1206" s="270" t="s">
        <v>61</v>
      </c>
    </row>
    <row r="1207" spans="1:6">
      <c r="A1207" s="263" t="str">
        <f>Campos[[#This Row],[HOJA]]&amp;"."&amp;Campos[[#This Row],[FILA]]&amp;"."&amp;Campos[[#This Row],[COLUMNA]]</f>
        <v>HT4.5.22</v>
      </c>
      <c r="B1207" s="247" t="s">
        <v>438</v>
      </c>
      <c r="C1207" s="246">
        <v>5</v>
      </c>
      <c r="D1207" s="248" t="s">
        <v>79</v>
      </c>
      <c r="E1207" s="246">
        <v>22</v>
      </c>
      <c r="F1207" s="270" t="s">
        <v>16</v>
      </c>
    </row>
    <row r="1208" spans="1:6">
      <c r="A1208" s="263" t="str">
        <f>Campos[[#This Row],[HOJA]]&amp;"."&amp;Campos[[#This Row],[FILA]]&amp;"."&amp;Campos[[#This Row],[COLUMNA]]</f>
        <v>HT4.5.23</v>
      </c>
      <c r="B1208" s="247" t="s">
        <v>438</v>
      </c>
      <c r="C1208" s="246">
        <v>5</v>
      </c>
      <c r="D1208" s="248" t="s">
        <v>79</v>
      </c>
      <c r="E1208" s="246">
        <v>23</v>
      </c>
      <c r="F1208" s="270" t="s">
        <v>3</v>
      </c>
    </row>
    <row r="1209" spans="1:6">
      <c r="A1209" s="263" t="str">
        <f>Campos[[#This Row],[HOJA]]&amp;"."&amp;Campos[[#This Row],[FILA]]&amp;"."&amp;Campos[[#This Row],[COLUMNA]]</f>
        <v>HT4.6.3</v>
      </c>
      <c r="B1209" s="247" t="s">
        <v>438</v>
      </c>
      <c r="C1209" s="269">
        <v>6</v>
      </c>
      <c r="D1209" s="245" t="s">
        <v>117</v>
      </c>
      <c r="E1209" s="246">
        <v>3</v>
      </c>
      <c r="F1209" s="270" t="s">
        <v>275</v>
      </c>
    </row>
    <row r="1210" spans="1:6">
      <c r="A1210" s="263" t="str">
        <f>Campos[[#This Row],[HOJA]]&amp;"."&amp;Campos[[#This Row],[FILA]]&amp;"."&amp;Campos[[#This Row],[COLUMNA]]</f>
        <v>HT4.6.4</v>
      </c>
      <c r="B1210" s="247" t="s">
        <v>438</v>
      </c>
      <c r="C1210" s="269">
        <v>6</v>
      </c>
      <c r="D1210" s="245" t="s">
        <v>117</v>
      </c>
      <c r="E1210" s="246">
        <v>4</v>
      </c>
      <c r="F1210" s="270" t="s">
        <v>276</v>
      </c>
    </row>
    <row r="1211" spans="1:6">
      <c r="A1211" s="263" t="str">
        <f>Campos[[#This Row],[HOJA]]&amp;"."&amp;Campos[[#This Row],[FILA]]&amp;"."&amp;Campos[[#This Row],[COLUMNA]]</f>
        <v>HT4.6.5</v>
      </c>
      <c r="B1211" s="247" t="s">
        <v>438</v>
      </c>
      <c r="C1211" s="269">
        <v>6</v>
      </c>
      <c r="D1211" s="245" t="s">
        <v>117</v>
      </c>
      <c r="E1211" s="246">
        <v>5</v>
      </c>
      <c r="F1211" s="270" t="s">
        <v>277</v>
      </c>
    </row>
    <row r="1212" spans="1:6">
      <c r="A1212" s="263" t="str">
        <f>Campos[[#This Row],[HOJA]]&amp;"."&amp;Campos[[#This Row],[FILA]]&amp;"."&amp;Campos[[#This Row],[COLUMNA]]</f>
        <v>HT4.6.6</v>
      </c>
      <c r="B1212" s="247" t="s">
        <v>438</v>
      </c>
      <c r="C1212" s="269">
        <v>6</v>
      </c>
      <c r="D1212" s="245" t="s">
        <v>117</v>
      </c>
      <c r="E1212" s="246">
        <v>6</v>
      </c>
      <c r="F1212" s="270" t="s">
        <v>278</v>
      </c>
    </row>
    <row r="1213" spans="1:6">
      <c r="A1213" s="263" t="str">
        <f>Campos[[#This Row],[HOJA]]&amp;"."&amp;Campos[[#This Row],[FILA]]&amp;"."&amp;Campos[[#This Row],[COLUMNA]]</f>
        <v>HT4.6.7</v>
      </c>
      <c r="B1213" s="247" t="s">
        <v>438</v>
      </c>
      <c r="C1213" s="269">
        <v>6</v>
      </c>
      <c r="D1213" s="245" t="s">
        <v>117</v>
      </c>
      <c r="E1213" s="246">
        <v>7</v>
      </c>
      <c r="F1213" s="270" t="s">
        <v>279</v>
      </c>
    </row>
    <row r="1214" spans="1:6">
      <c r="A1214" s="263" t="str">
        <f>Campos[[#This Row],[HOJA]]&amp;"."&amp;Campos[[#This Row],[FILA]]&amp;"."&amp;Campos[[#This Row],[COLUMNA]]</f>
        <v>HT4.6.8</v>
      </c>
      <c r="B1214" s="247" t="s">
        <v>438</v>
      </c>
      <c r="C1214" s="269">
        <v>6</v>
      </c>
      <c r="D1214" s="245" t="s">
        <v>117</v>
      </c>
      <c r="E1214" s="246">
        <v>8</v>
      </c>
      <c r="F1214" s="270" t="s">
        <v>431</v>
      </c>
    </row>
    <row r="1215" spans="1:6">
      <c r="A1215" s="263" t="str">
        <f>Campos[[#This Row],[HOJA]]&amp;"."&amp;Campos[[#This Row],[FILA]]&amp;"."&amp;Campos[[#This Row],[COLUMNA]]</f>
        <v>HT4.6.9</v>
      </c>
      <c r="B1215" s="247" t="s">
        <v>438</v>
      </c>
      <c r="C1215" s="269">
        <v>6</v>
      </c>
      <c r="D1215" s="245" t="s">
        <v>117</v>
      </c>
      <c r="E1215" s="246">
        <v>9</v>
      </c>
      <c r="F1215" s="270" t="s">
        <v>280</v>
      </c>
    </row>
    <row r="1216" spans="1:6">
      <c r="A1216" s="263" t="str">
        <f>Campos[[#This Row],[HOJA]]&amp;"."&amp;Campos[[#This Row],[FILA]]&amp;"."&amp;Campos[[#This Row],[COLUMNA]]</f>
        <v>HT4.6.10</v>
      </c>
      <c r="B1216" s="247" t="s">
        <v>438</v>
      </c>
      <c r="C1216" s="269">
        <v>6</v>
      </c>
      <c r="D1216" s="245" t="s">
        <v>117</v>
      </c>
      <c r="E1216" s="246">
        <v>10</v>
      </c>
      <c r="F1216" s="270" t="s">
        <v>69</v>
      </c>
    </row>
    <row r="1217" spans="1:6">
      <c r="A1217" s="263" t="str">
        <f>Campos[[#This Row],[HOJA]]&amp;"."&amp;Campos[[#This Row],[FILA]]&amp;"."&amp;Campos[[#This Row],[COLUMNA]]</f>
        <v>HT4.6.11</v>
      </c>
      <c r="B1217" s="247" t="s">
        <v>438</v>
      </c>
      <c r="C1217" s="269">
        <v>6</v>
      </c>
      <c r="D1217" s="245" t="s">
        <v>117</v>
      </c>
      <c r="E1217" s="246">
        <v>11</v>
      </c>
      <c r="F1217" s="270" t="s">
        <v>432</v>
      </c>
    </row>
    <row r="1218" spans="1:6">
      <c r="A1218" s="263" t="str">
        <f>Campos[[#This Row],[HOJA]]&amp;"."&amp;Campos[[#This Row],[FILA]]&amp;"."&amp;Campos[[#This Row],[COLUMNA]]</f>
        <v>HT4.6.12</v>
      </c>
      <c r="B1218" s="247" t="s">
        <v>438</v>
      </c>
      <c r="C1218" s="269">
        <v>6</v>
      </c>
      <c r="D1218" s="245" t="s">
        <v>117</v>
      </c>
      <c r="E1218" s="246">
        <v>12</v>
      </c>
      <c r="F1218" s="270" t="s">
        <v>282</v>
      </c>
    </row>
    <row r="1219" spans="1:6">
      <c r="A1219" s="263" t="str">
        <f>Campos[[#This Row],[HOJA]]&amp;"."&amp;Campos[[#This Row],[FILA]]&amp;"."&amp;Campos[[#This Row],[COLUMNA]]</f>
        <v>HT4.6.13</v>
      </c>
      <c r="B1219" s="247" t="s">
        <v>438</v>
      </c>
      <c r="C1219" s="269">
        <v>6</v>
      </c>
      <c r="D1219" s="245" t="s">
        <v>117</v>
      </c>
      <c r="E1219" s="246">
        <v>13</v>
      </c>
      <c r="F1219" s="270" t="s">
        <v>283</v>
      </c>
    </row>
    <row r="1220" spans="1:6">
      <c r="A1220" s="263" t="str">
        <f>Campos[[#This Row],[HOJA]]&amp;"."&amp;Campos[[#This Row],[FILA]]&amp;"."&amp;Campos[[#This Row],[COLUMNA]]</f>
        <v>HT4.6.14</v>
      </c>
      <c r="B1220" s="247" t="s">
        <v>438</v>
      </c>
      <c r="C1220" s="269">
        <v>6</v>
      </c>
      <c r="D1220" s="245" t="s">
        <v>117</v>
      </c>
      <c r="E1220" s="246">
        <v>14</v>
      </c>
      <c r="F1220" s="270" t="s">
        <v>284</v>
      </c>
    </row>
    <row r="1221" spans="1:6">
      <c r="A1221" s="263" t="str">
        <f>Campos[[#This Row],[HOJA]]&amp;"."&amp;Campos[[#This Row],[FILA]]&amp;"."&amp;Campos[[#This Row],[COLUMNA]]</f>
        <v>HT4.6.15</v>
      </c>
      <c r="B1221" s="247" t="s">
        <v>438</v>
      </c>
      <c r="C1221" s="269">
        <v>6</v>
      </c>
      <c r="D1221" s="245" t="s">
        <v>117</v>
      </c>
      <c r="E1221" s="246">
        <v>15</v>
      </c>
      <c r="F1221" s="270" t="s">
        <v>285</v>
      </c>
    </row>
    <row r="1222" spans="1:6">
      <c r="A1222" s="263" t="str">
        <f>Campos[[#This Row],[HOJA]]&amp;"."&amp;Campos[[#This Row],[FILA]]&amp;"."&amp;Campos[[#This Row],[COLUMNA]]</f>
        <v>HT4.6.16</v>
      </c>
      <c r="B1222" s="247" t="s">
        <v>438</v>
      </c>
      <c r="C1222" s="269">
        <v>6</v>
      </c>
      <c r="D1222" s="245" t="s">
        <v>117</v>
      </c>
      <c r="E1222" s="246">
        <v>16</v>
      </c>
      <c r="F1222" s="270" t="s">
        <v>72</v>
      </c>
    </row>
    <row r="1223" spans="1:6">
      <c r="A1223" s="263" t="str">
        <f>Campos[[#This Row],[HOJA]]&amp;"."&amp;Campos[[#This Row],[FILA]]&amp;"."&amp;Campos[[#This Row],[COLUMNA]]</f>
        <v>HT4.6.17</v>
      </c>
      <c r="B1223" s="247" t="s">
        <v>438</v>
      </c>
      <c r="C1223" s="269">
        <v>6</v>
      </c>
      <c r="D1223" s="245" t="s">
        <v>117</v>
      </c>
      <c r="E1223" s="246">
        <v>17</v>
      </c>
      <c r="F1223" s="270" t="s">
        <v>358</v>
      </c>
    </row>
    <row r="1224" spans="1:6">
      <c r="A1224" s="263" t="str">
        <f>Campos[[#This Row],[HOJA]]&amp;"."&amp;Campos[[#This Row],[FILA]]&amp;"."&amp;Campos[[#This Row],[COLUMNA]]</f>
        <v>HT4.6.18</v>
      </c>
      <c r="B1224" s="247" t="s">
        <v>438</v>
      </c>
      <c r="C1224" s="269">
        <v>6</v>
      </c>
      <c r="D1224" s="245" t="s">
        <v>117</v>
      </c>
      <c r="E1224" s="246">
        <v>18</v>
      </c>
      <c r="F1224" s="270" t="s">
        <v>359</v>
      </c>
    </row>
    <row r="1225" spans="1:6">
      <c r="A1225" s="263" t="str">
        <f>Campos[[#This Row],[HOJA]]&amp;"."&amp;Campos[[#This Row],[FILA]]&amp;"."&amp;Campos[[#This Row],[COLUMNA]]</f>
        <v>HT4.6.19</v>
      </c>
      <c r="B1225" s="247" t="s">
        <v>438</v>
      </c>
      <c r="C1225" s="269">
        <v>6</v>
      </c>
      <c r="D1225" s="245" t="s">
        <v>117</v>
      </c>
      <c r="E1225" s="246">
        <v>19</v>
      </c>
      <c r="F1225" s="270" t="s">
        <v>286</v>
      </c>
    </row>
    <row r="1226" spans="1:6">
      <c r="A1226" s="263" t="str">
        <f>Campos[[#This Row],[HOJA]]&amp;"."&amp;Campos[[#This Row],[FILA]]&amp;"."&amp;Campos[[#This Row],[COLUMNA]]</f>
        <v>HT4.6.20</v>
      </c>
      <c r="B1226" s="247" t="s">
        <v>438</v>
      </c>
      <c r="C1226" s="269">
        <v>6</v>
      </c>
      <c r="D1226" s="245" t="s">
        <v>117</v>
      </c>
      <c r="E1226" s="246">
        <v>20</v>
      </c>
      <c r="F1226" s="270" t="s">
        <v>287</v>
      </c>
    </row>
    <row r="1227" spans="1:6">
      <c r="A1227" s="263" t="str">
        <f>Campos[[#This Row],[HOJA]]&amp;"."&amp;Campos[[#This Row],[FILA]]&amp;"."&amp;Campos[[#This Row],[COLUMNA]]</f>
        <v>HT4.6.21</v>
      </c>
      <c r="B1227" s="247" t="s">
        <v>438</v>
      </c>
      <c r="C1227" s="269">
        <v>6</v>
      </c>
      <c r="D1227" s="245" t="s">
        <v>117</v>
      </c>
      <c r="E1227" s="246">
        <v>21</v>
      </c>
      <c r="F1227" s="270" t="s">
        <v>61</v>
      </c>
    </row>
    <row r="1228" spans="1:6">
      <c r="A1228" s="263" t="str">
        <f>Campos[[#This Row],[HOJA]]&amp;"."&amp;Campos[[#This Row],[FILA]]&amp;"."&amp;Campos[[#This Row],[COLUMNA]]</f>
        <v>HT4.6.22</v>
      </c>
      <c r="B1228" s="247" t="s">
        <v>438</v>
      </c>
      <c r="C1228" s="269">
        <v>6</v>
      </c>
      <c r="D1228" s="245" t="s">
        <v>117</v>
      </c>
      <c r="E1228" s="246">
        <v>22</v>
      </c>
      <c r="F1228" s="270" t="s">
        <v>16</v>
      </c>
    </row>
    <row r="1229" spans="1:6">
      <c r="A1229" s="263" t="str">
        <f>Campos[[#This Row],[HOJA]]&amp;"."&amp;Campos[[#This Row],[FILA]]&amp;"."&amp;Campos[[#This Row],[COLUMNA]]</f>
        <v>HT4.6.23</v>
      </c>
      <c r="B1229" s="247" t="s">
        <v>438</v>
      </c>
      <c r="C1229" s="269">
        <v>6</v>
      </c>
      <c r="D1229" s="245" t="s">
        <v>117</v>
      </c>
      <c r="E1229" s="246">
        <v>23</v>
      </c>
      <c r="F1229" s="270" t="s">
        <v>3</v>
      </c>
    </row>
    <row r="1230" spans="1:6">
      <c r="A1230" s="263" t="str">
        <f>Campos[[#This Row],[HOJA]]&amp;"."&amp;Campos[[#This Row],[FILA]]&amp;"."&amp;Campos[[#This Row],[COLUMNA]]</f>
        <v>HT4.7.3</v>
      </c>
      <c r="B1230" s="247" t="s">
        <v>438</v>
      </c>
      <c r="C1230" s="269">
        <v>7</v>
      </c>
      <c r="D1230" s="245" t="s">
        <v>251</v>
      </c>
      <c r="E1230" s="246">
        <v>3</v>
      </c>
      <c r="F1230" s="245" t="s">
        <v>275</v>
      </c>
    </row>
    <row r="1231" spans="1:6">
      <c r="A1231" s="263" t="str">
        <f>Campos[[#This Row],[HOJA]]&amp;"."&amp;Campos[[#This Row],[FILA]]&amp;"."&amp;Campos[[#This Row],[COLUMNA]]</f>
        <v>HT4.7.4</v>
      </c>
      <c r="B1231" s="247" t="s">
        <v>438</v>
      </c>
      <c r="C1231" s="269">
        <v>7</v>
      </c>
      <c r="D1231" s="245" t="s">
        <v>251</v>
      </c>
      <c r="E1231" s="246">
        <v>4</v>
      </c>
      <c r="F1231" s="245" t="s">
        <v>276</v>
      </c>
    </row>
    <row r="1232" spans="1:6">
      <c r="A1232" s="263" t="str">
        <f>Campos[[#This Row],[HOJA]]&amp;"."&amp;Campos[[#This Row],[FILA]]&amp;"."&amp;Campos[[#This Row],[COLUMNA]]</f>
        <v>HT4.7.5</v>
      </c>
      <c r="B1232" s="247" t="s">
        <v>438</v>
      </c>
      <c r="C1232" s="269">
        <v>7</v>
      </c>
      <c r="D1232" s="245" t="s">
        <v>251</v>
      </c>
      <c r="E1232" s="246">
        <v>5</v>
      </c>
      <c r="F1232" s="245" t="s">
        <v>277</v>
      </c>
    </row>
    <row r="1233" spans="1:6">
      <c r="A1233" s="263" t="str">
        <f>Campos[[#This Row],[HOJA]]&amp;"."&amp;Campos[[#This Row],[FILA]]&amp;"."&amp;Campos[[#This Row],[COLUMNA]]</f>
        <v>HT4.7.6</v>
      </c>
      <c r="B1233" s="247" t="s">
        <v>438</v>
      </c>
      <c r="C1233" s="269">
        <v>7</v>
      </c>
      <c r="D1233" s="245" t="s">
        <v>251</v>
      </c>
      <c r="E1233" s="246">
        <v>6</v>
      </c>
      <c r="F1233" s="245" t="s">
        <v>278</v>
      </c>
    </row>
    <row r="1234" spans="1:6">
      <c r="A1234" s="263" t="str">
        <f>Campos[[#This Row],[HOJA]]&amp;"."&amp;Campos[[#This Row],[FILA]]&amp;"."&amp;Campos[[#This Row],[COLUMNA]]</f>
        <v>HT4.7.7</v>
      </c>
      <c r="B1234" s="247" t="s">
        <v>438</v>
      </c>
      <c r="C1234" s="269">
        <v>7</v>
      </c>
      <c r="D1234" s="245" t="s">
        <v>251</v>
      </c>
      <c r="E1234" s="246">
        <v>7</v>
      </c>
      <c r="F1234" s="245" t="s">
        <v>279</v>
      </c>
    </row>
    <row r="1235" spans="1:6">
      <c r="A1235" s="263" t="str">
        <f>Campos[[#This Row],[HOJA]]&amp;"."&amp;Campos[[#This Row],[FILA]]&amp;"."&amp;Campos[[#This Row],[COLUMNA]]</f>
        <v>HT4.7.8</v>
      </c>
      <c r="B1235" s="247" t="s">
        <v>438</v>
      </c>
      <c r="C1235" s="269">
        <v>7</v>
      </c>
      <c r="D1235" s="245" t="s">
        <v>251</v>
      </c>
      <c r="E1235" s="246">
        <v>8</v>
      </c>
      <c r="F1235" s="245" t="s">
        <v>431</v>
      </c>
    </row>
    <row r="1236" spans="1:6">
      <c r="A1236" s="263" t="str">
        <f>Campos[[#This Row],[HOJA]]&amp;"."&amp;Campos[[#This Row],[FILA]]&amp;"."&amp;Campos[[#This Row],[COLUMNA]]</f>
        <v>HT4.7.9</v>
      </c>
      <c r="B1236" s="247" t="s">
        <v>438</v>
      </c>
      <c r="C1236" s="269">
        <v>7</v>
      </c>
      <c r="D1236" s="245" t="s">
        <v>251</v>
      </c>
      <c r="E1236" s="246">
        <v>9</v>
      </c>
      <c r="F1236" s="245" t="s">
        <v>280</v>
      </c>
    </row>
    <row r="1237" spans="1:6">
      <c r="A1237" s="263" t="str">
        <f>Campos[[#This Row],[HOJA]]&amp;"."&amp;Campos[[#This Row],[FILA]]&amp;"."&amp;Campos[[#This Row],[COLUMNA]]</f>
        <v>HT4.7.10</v>
      </c>
      <c r="B1237" s="247" t="s">
        <v>438</v>
      </c>
      <c r="C1237" s="269">
        <v>7</v>
      </c>
      <c r="D1237" s="245" t="s">
        <v>251</v>
      </c>
      <c r="E1237" s="246">
        <v>10</v>
      </c>
      <c r="F1237" s="245" t="s">
        <v>69</v>
      </c>
    </row>
    <row r="1238" spans="1:6">
      <c r="A1238" s="263" t="str">
        <f>Campos[[#This Row],[HOJA]]&amp;"."&amp;Campos[[#This Row],[FILA]]&amp;"."&amp;Campos[[#This Row],[COLUMNA]]</f>
        <v>HT4.7.11</v>
      </c>
      <c r="B1238" s="247" t="s">
        <v>438</v>
      </c>
      <c r="C1238" s="269">
        <v>7</v>
      </c>
      <c r="D1238" s="245" t="s">
        <v>251</v>
      </c>
      <c r="E1238" s="246">
        <v>11</v>
      </c>
      <c r="F1238" s="245" t="s">
        <v>432</v>
      </c>
    </row>
    <row r="1239" spans="1:6">
      <c r="A1239" s="263" t="str">
        <f>Campos[[#This Row],[HOJA]]&amp;"."&amp;Campos[[#This Row],[FILA]]&amp;"."&amp;Campos[[#This Row],[COLUMNA]]</f>
        <v>HT4.7.12</v>
      </c>
      <c r="B1239" s="247" t="s">
        <v>438</v>
      </c>
      <c r="C1239" s="269">
        <v>7</v>
      </c>
      <c r="D1239" s="245" t="s">
        <v>251</v>
      </c>
      <c r="E1239" s="246">
        <v>12</v>
      </c>
      <c r="F1239" s="245" t="s">
        <v>282</v>
      </c>
    </row>
    <row r="1240" spans="1:6">
      <c r="A1240" s="263" t="str">
        <f>Campos[[#This Row],[HOJA]]&amp;"."&amp;Campos[[#This Row],[FILA]]&amp;"."&amp;Campos[[#This Row],[COLUMNA]]</f>
        <v>HT4.7.13</v>
      </c>
      <c r="B1240" s="247" t="s">
        <v>438</v>
      </c>
      <c r="C1240" s="269">
        <v>7</v>
      </c>
      <c r="D1240" s="245" t="s">
        <v>251</v>
      </c>
      <c r="E1240" s="246">
        <v>13</v>
      </c>
      <c r="F1240" s="245" t="s">
        <v>283</v>
      </c>
    </row>
    <row r="1241" spans="1:6">
      <c r="A1241" s="263" t="str">
        <f>Campos[[#This Row],[HOJA]]&amp;"."&amp;Campos[[#This Row],[FILA]]&amp;"."&amp;Campos[[#This Row],[COLUMNA]]</f>
        <v>HT4.7.14</v>
      </c>
      <c r="B1241" s="247" t="s">
        <v>438</v>
      </c>
      <c r="C1241" s="269">
        <v>7</v>
      </c>
      <c r="D1241" s="245" t="s">
        <v>251</v>
      </c>
      <c r="E1241" s="246">
        <v>14</v>
      </c>
      <c r="F1241" s="245" t="s">
        <v>284</v>
      </c>
    </row>
    <row r="1242" spans="1:6">
      <c r="A1242" s="263" t="str">
        <f>Campos[[#This Row],[HOJA]]&amp;"."&amp;Campos[[#This Row],[FILA]]&amp;"."&amp;Campos[[#This Row],[COLUMNA]]</f>
        <v>HT4.7.15</v>
      </c>
      <c r="B1242" s="247" t="s">
        <v>438</v>
      </c>
      <c r="C1242" s="269">
        <v>7</v>
      </c>
      <c r="D1242" s="245" t="s">
        <v>251</v>
      </c>
      <c r="E1242" s="246">
        <v>15</v>
      </c>
      <c r="F1242" s="245" t="s">
        <v>285</v>
      </c>
    </row>
    <row r="1243" spans="1:6">
      <c r="A1243" s="263" t="str">
        <f>Campos[[#This Row],[HOJA]]&amp;"."&amp;Campos[[#This Row],[FILA]]&amp;"."&amp;Campos[[#This Row],[COLUMNA]]</f>
        <v>HT4.7.16</v>
      </c>
      <c r="B1243" s="247" t="s">
        <v>438</v>
      </c>
      <c r="C1243" s="269">
        <v>7</v>
      </c>
      <c r="D1243" s="245" t="s">
        <v>251</v>
      </c>
      <c r="E1243" s="246">
        <v>16</v>
      </c>
      <c r="F1243" s="245" t="s">
        <v>72</v>
      </c>
    </row>
    <row r="1244" spans="1:6">
      <c r="A1244" s="263" t="str">
        <f>Campos[[#This Row],[HOJA]]&amp;"."&amp;Campos[[#This Row],[FILA]]&amp;"."&amp;Campos[[#This Row],[COLUMNA]]</f>
        <v>HT4.7.17</v>
      </c>
      <c r="B1244" s="247" t="s">
        <v>438</v>
      </c>
      <c r="C1244" s="269">
        <v>7</v>
      </c>
      <c r="D1244" s="245" t="s">
        <v>251</v>
      </c>
      <c r="E1244" s="246">
        <v>17</v>
      </c>
      <c r="F1244" s="245" t="s">
        <v>358</v>
      </c>
    </row>
    <row r="1245" spans="1:6">
      <c r="A1245" s="263" t="str">
        <f>Campos[[#This Row],[HOJA]]&amp;"."&amp;Campos[[#This Row],[FILA]]&amp;"."&amp;Campos[[#This Row],[COLUMNA]]</f>
        <v>HT4.7.18</v>
      </c>
      <c r="B1245" s="247" t="s">
        <v>438</v>
      </c>
      <c r="C1245" s="269">
        <v>7</v>
      </c>
      <c r="D1245" s="245" t="s">
        <v>251</v>
      </c>
      <c r="E1245" s="246">
        <v>18</v>
      </c>
      <c r="F1245" s="245" t="s">
        <v>359</v>
      </c>
    </row>
    <row r="1246" spans="1:6">
      <c r="A1246" s="263" t="str">
        <f>Campos[[#This Row],[HOJA]]&amp;"."&amp;Campos[[#This Row],[FILA]]&amp;"."&amp;Campos[[#This Row],[COLUMNA]]</f>
        <v>HT4.7.19</v>
      </c>
      <c r="B1246" s="247" t="s">
        <v>438</v>
      </c>
      <c r="C1246" s="269">
        <v>7</v>
      </c>
      <c r="D1246" s="245" t="s">
        <v>251</v>
      </c>
      <c r="E1246" s="246">
        <v>19</v>
      </c>
      <c r="F1246" s="245" t="s">
        <v>286</v>
      </c>
    </row>
    <row r="1247" spans="1:6">
      <c r="A1247" s="263" t="str">
        <f>Campos[[#This Row],[HOJA]]&amp;"."&amp;Campos[[#This Row],[FILA]]&amp;"."&amp;Campos[[#This Row],[COLUMNA]]</f>
        <v>HT4.7.20</v>
      </c>
      <c r="B1247" s="247" t="s">
        <v>438</v>
      </c>
      <c r="C1247" s="269">
        <v>7</v>
      </c>
      <c r="D1247" s="245" t="s">
        <v>251</v>
      </c>
      <c r="E1247" s="246">
        <v>20</v>
      </c>
      <c r="F1247" s="245" t="s">
        <v>287</v>
      </c>
    </row>
    <row r="1248" spans="1:6">
      <c r="A1248" s="263" t="str">
        <f>Campos[[#This Row],[HOJA]]&amp;"."&amp;Campos[[#This Row],[FILA]]&amp;"."&amp;Campos[[#This Row],[COLUMNA]]</f>
        <v>HT4.7.21</v>
      </c>
      <c r="B1248" s="247" t="s">
        <v>438</v>
      </c>
      <c r="C1248" s="269">
        <v>7</v>
      </c>
      <c r="D1248" s="245" t="s">
        <v>251</v>
      </c>
      <c r="E1248" s="246">
        <v>21</v>
      </c>
      <c r="F1248" s="245" t="s">
        <v>61</v>
      </c>
    </row>
    <row r="1249" spans="1:6">
      <c r="A1249" s="263" t="str">
        <f>Campos[[#This Row],[HOJA]]&amp;"."&amp;Campos[[#This Row],[FILA]]&amp;"."&amp;Campos[[#This Row],[COLUMNA]]</f>
        <v>HT4.7.22</v>
      </c>
      <c r="B1249" s="247" t="s">
        <v>438</v>
      </c>
      <c r="C1249" s="269">
        <v>7</v>
      </c>
      <c r="D1249" s="245" t="s">
        <v>251</v>
      </c>
      <c r="E1249" s="246">
        <v>22</v>
      </c>
      <c r="F1249" s="245" t="s">
        <v>16</v>
      </c>
    </row>
    <row r="1250" spans="1:6">
      <c r="A1250" s="263" t="str">
        <f>Campos[[#This Row],[HOJA]]&amp;"."&amp;Campos[[#This Row],[FILA]]&amp;"."&amp;Campos[[#This Row],[COLUMNA]]</f>
        <v>HT4.7.23</v>
      </c>
      <c r="B1250" s="247" t="s">
        <v>438</v>
      </c>
      <c r="C1250" s="269">
        <v>7</v>
      </c>
      <c r="D1250" s="245" t="s">
        <v>251</v>
      </c>
      <c r="E1250" s="246">
        <v>23</v>
      </c>
      <c r="F1250" s="245" t="s">
        <v>3</v>
      </c>
    </row>
    <row r="1251" spans="1:6">
      <c r="A1251" s="263" t="str">
        <f>Campos[[#This Row],[HOJA]]&amp;"."&amp;Campos[[#This Row],[FILA]]&amp;"."&amp;Campos[[#This Row],[COLUMNA]]</f>
        <v>HT4.8.3</v>
      </c>
      <c r="B1251" s="247" t="s">
        <v>438</v>
      </c>
      <c r="C1251" s="269">
        <v>8</v>
      </c>
      <c r="D1251" s="245" t="s">
        <v>252</v>
      </c>
      <c r="E1251" s="246">
        <v>3</v>
      </c>
      <c r="F1251" s="245" t="s">
        <v>275</v>
      </c>
    </row>
    <row r="1252" spans="1:6">
      <c r="A1252" s="263" t="str">
        <f>Campos[[#This Row],[HOJA]]&amp;"."&amp;Campos[[#This Row],[FILA]]&amp;"."&amp;Campos[[#This Row],[COLUMNA]]</f>
        <v>HT4.8.4</v>
      </c>
      <c r="B1252" s="247" t="s">
        <v>438</v>
      </c>
      <c r="C1252" s="269">
        <v>8</v>
      </c>
      <c r="D1252" s="245" t="s">
        <v>252</v>
      </c>
      <c r="E1252" s="246">
        <v>4</v>
      </c>
      <c r="F1252" s="245" t="s">
        <v>276</v>
      </c>
    </row>
    <row r="1253" spans="1:6">
      <c r="A1253" s="263" t="str">
        <f>Campos[[#This Row],[HOJA]]&amp;"."&amp;Campos[[#This Row],[FILA]]&amp;"."&amp;Campos[[#This Row],[COLUMNA]]</f>
        <v>HT4.8.5</v>
      </c>
      <c r="B1253" s="247" t="s">
        <v>438</v>
      </c>
      <c r="C1253" s="269">
        <v>8</v>
      </c>
      <c r="D1253" s="245" t="s">
        <v>252</v>
      </c>
      <c r="E1253" s="246">
        <v>5</v>
      </c>
      <c r="F1253" s="245" t="s">
        <v>277</v>
      </c>
    </row>
    <row r="1254" spans="1:6">
      <c r="A1254" s="263" t="str">
        <f>Campos[[#This Row],[HOJA]]&amp;"."&amp;Campos[[#This Row],[FILA]]&amp;"."&amp;Campos[[#This Row],[COLUMNA]]</f>
        <v>HT4.8.6</v>
      </c>
      <c r="B1254" s="247" t="s">
        <v>438</v>
      </c>
      <c r="C1254" s="269">
        <v>8</v>
      </c>
      <c r="D1254" s="245" t="s">
        <v>252</v>
      </c>
      <c r="E1254" s="246">
        <v>6</v>
      </c>
      <c r="F1254" s="245" t="s">
        <v>278</v>
      </c>
    </row>
    <row r="1255" spans="1:6">
      <c r="A1255" s="263" t="str">
        <f>Campos[[#This Row],[HOJA]]&amp;"."&amp;Campos[[#This Row],[FILA]]&amp;"."&amp;Campos[[#This Row],[COLUMNA]]</f>
        <v>HT4.8.7</v>
      </c>
      <c r="B1255" s="247" t="s">
        <v>438</v>
      </c>
      <c r="C1255" s="269">
        <v>8</v>
      </c>
      <c r="D1255" s="245" t="s">
        <v>252</v>
      </c>
      <c r="E1255" s="246">
        <v>7</v>
      </c>
      <c r="F1255" s="245" t="s">
        <v>279</v>
      </c>
    </row>
    <row r="1256" spans="1:6">
      <c r="A1256" s="263" t="str">
        <f>Campos[[#This Row],[HOJA]]&amp;"."&amp;Campos[[#This Row],[FILA]]&amp;"."&amp;Campos[[#This Row],[COLUMNA]]</f>
        <v>HT4.8.8</v>
      </c>
      <c r="B1256" s="247" t="s">
        <v>438</v>
      </c>
      <c r="C1256" s="269">
        <v>8</v>
      </c>
      <c r="D1256" s="245" t="s">
        <v>252</v>
      </c>
      <c r="E1256" s="246">
        <v>8</v>
      </c>
      <c r="F1256" s="245" t="s">
        <v>431</v>
      </c>
    </row>
    <row r="1257" spans="1:6">
      <c r="A1257" s="263" t="str">
        <f>Campos[[#This Row],[HOJA]]&amp;"."&amp;Campos[[#This Row],[FILA]]&amp;"."&amp;Campos[[#This Row],[COLUMNA]]</f>
        <v>HT4.8.9</v>
      </c>
      <c r="B1257" s="247" t="s">
        <v>438</v>
      </c>
      <c r="C1257" s="269">
        <v>8</v>
      </c>
      <c r="D1257" s="245" t="s">
        <v>252</v>
      </c>
      <c r="E1257" s="246">
        <v>9</v>
      </c>
      <c r="F1257" s="245" t="s">
        <v>280</v>
      </c>
    </row>
    <row r="1258" spans="1:6">
      <c r="A1258" s="263" t="str">
        <f>Campos[[#This Row],[HOJA]]&amp;"."&amp;Campos[[#This Row],[FILA]]&amp;"."&amp;Campos[[#This Row],[COLUMNA]]</f>
        <v>HT4.8.10</v>
      </c>
      <c r="B1258" s="247" t="s">
        <v>438</v>
      </c>
      <c r="C1258" s="269">
        <v>8</v>
      </c>
      <c r="D1258" s="245" t="s">
        <v>252</v>
      </c>
      <c r="E1258" s="246">
        <v>10</v>
      </c>
      <c r="F1258" s="245" t="s">
        <v>69</v>
      </c>
    </row>
    <row r="1259" spans="1:6">
      <c r="A1259" s="263" t="str">
        <f>Campos[[#This Row],[HOJA]]&amp;"."&amp;Campos[[#This Row],[FILA]]&amp;"."&amp;Campos[[#This Row],[COLUMNA]]</f>
        <v>HT4.8.11</v>
      </c>
      <c r="B1259" s="247" t="s">
        <v>438</v>
      </c>
      <c r="C1259" s="269">
        <v>8</v>
      </c>
      <c r="D1259" s="245" t="s">
        <v>252</v>
      </c>
      <c r="E1259" s="246">
        <v>11</v>
      </c>
      <c r="F1259" s="245" t="s">
        <v>432</v>
      </c>
    </row>
    <row r="1260" spans="1:6">
      <c r="A1260" s="263" t="str">
        <f>Campos[[#This Row],[HOJA]]&amp;"."&amp;Campos[[#This Row],[FILA]]&amp;"."&amp;Campos[[#This Row],[COLUMNA]]</f>
        <v>HT4.8.12</v>
      </c>
      <c r="B1260" s="247" t="s">
        <v>438</v>
      </c>
      <c r="C1260" s="269">
        <v>8</v>
      </c>
      <c r="D1260" s="245" t="s">
        <v>252</v>
      </c>
      <c r="E1260" s="246">
        <v>12</v>
      </c>
      <c r="F1260" s="245" t="s">
        <v>282</v>
      </c>
    </row>
    <row r="1261" spans="1:6">
      <c r="A1261" s="263" t="str">
        <f>Campos[[#This Row],[HOJA]]&amp;"."&amp;Campos[[#This Row],[FILA]]&amp;"."&amp;Campos[[#This Row],[COLUMNA]]</f>
        <v>HT4.8.13</v>
      </c>
      <c r="B1261" s="247" t="s">
        <v>438</v>
      </c>
      <c r="C1261" s="269">
        <v>8</v>
      </c>
      <c r="D1261" s="245" t="s">
        <v>252</v>
      </c>
      <c r="E1261" s="246">
        <v>13</v>
      </c>
      <c r="F1261" s="245" t="s">
        <v>283</v>
      </c>
    </row>
    <row r="1262" spans="1:6">
      <c r="A1262" s="263" t="str">
        <f>Campos[[#This Row],[HOJA]]&amp;"."&amp;Campos[[#This Row],[FILA]]&amp;"."&amp;Campos[[#This Row],[COLUMNA]]</f>
        <v>HT4.8.14</v>
      </c>
      <c r="B1262" s="247" t="s">
        <v>438</v>
      </c>
      <c r="C1262" s="269">
        <v>8</v>
      </c>
      <c r="D1262" s="245" t="s">
        <v>252</v>
      </c>
      <c r="E1262" s="246">
        <v>14</v>
      </c>
      <c r="F1262" s="245" t="s">
        <v>284</v>
      </c>
    </row>
    <row r="1263" spans="1:6">
      <c r="A1263" s="263" t="str">
        <f>Campos[[#This Row],[HOJA]]&amp;"."&amp;Campos[[#This Row],[FILA]]&amp;"."&amp;Campos[[#This Row],[COLUMNA]]</f>
        <v>HT4.8.15</v>
      </c>
      <c r="B1263" s="247" t="s">
        <v>438</v>
      </c>
      <c r="C1263" s="269">
        <v>8</v>
      </c>
      <c r="D1263" s="245" t="s">
        <v>252</v>
      </c>
      <c r="E1263" s="246">
        <v>15</v>
      </c>
      <c r="F1263" s="245" t="s">
        <v>285</v>
      </c>
    </row>
    <row r="1264" spans="1:6">
      <c r="A1264" s="263" t="str">
        <f>Campos[[#This Row],[HOJA]]&amp;"."&amp;Campos[[#This Row],[FILA]]&amp;"."&amp;Campos[[#This Row],[COLUMNA]]</f>
        <v>HT4.8.16</v>
      </c>
      <c r="B1264" s="247" t="s">
        <v>438</v>
      </c>
      <c r="C1264" s="269">
        <v>8</v>
      </c>
      <c r="D1264" s="245" t="s">
        <v>252</v>
      </c>
      <c r="E1264" s="246">
        <v>16</v>
      </c>
      <c r="F1264" s="245" t="s">
        <v>72</v>
      </c>
    </row>
    <row r="1265" spans="1:6">
      <c r="A1265" s="263" t="str">
        <f>Campos[[#This Row],[HOJA]]&amp;"."&amp;Campos[[#This Row],[FILA]]&amp;"."&amp;Campos[[#This Row],[COLUMNA]]</f>
        <v>HT4.8.17</v>
      </c>
      <c r="B1265" s="247" t="s">
        <v>438</v>
      </c>
      <c r="C1265" s="269">
        <v>8</v>
      </c>
      <c r="D1265" s="245" t="s">
        <v>252</v>
      </c>
      <c r="E1265" s="246">
        <v>17</v>
      </c>
      <c r="F1265" s="245" t="s">
        <v>358</v>
      </c>
    </row>
    <row r="1266" spans="1:6">
      <c r="A1266" s="263" t="str">
        <f>Campos[[#This Row],[HOJA]]&amp;"."&amp;Campos[[#This Row],[FILA]]&amp;"."&amp;Campos[[#This Row],[COLUMNA]]</f>
        <v>HT4.8.18</v>
      </c>
      <c r="B1266" s="247" t="s">
        <v>438</v>
      </c>
      <c r="C1266" s="269">
        <v>8</v>
      </c>
      <c r="D1266" s="245" t="s">
        <v>252</v>
      </c>
      <c r="E1266" s="246">
        <v>18</v>
      </c>
      <c r="F1266" s="245" t="s">
        <v>359</v>
      </c>
    </row>
    <row r="1267" spans="1:6">
      <c r="A1267" s="263" t="str">
        <f>Campos[[#This Row],[HOJA]]&amp;"."&amp;Campos[[#This Row],[FILA]]&amp;"."&amp;Campos[[#This Row],[COLUMNA]]</f>
        <v>HT4.8.19</v>
      </c>
      <c r="B1267" s="247" t="s">
        <v>438</v>
      </c>
      <c r="C1267" s="269">
        <v>8</v>
      </c>
      <c r="D1267" s="245" t="s">
        <v>252</v>
      </c>
      <c r="E1267" s="246">
        <v>19</v>
      </c>
      <c r="F1267" s="245" t="s">
        <v>286</v>
      </c>
    </row>
    <row r="1268" spans="1:6">
      <c r="A1268" s="263" t="str">
        <f>Campos[[#This Row],[HOJA]]&amp;"."&amp;Campos[[#This Row],[FILA]]&amp;"."&amp;Campos[[#This Row],[COLUMNA]]</f>
        <v>HT4.8.20</v>
      </c>
      <c r="B1268" s="247" t="s">
        <v>438</v>
      </c>
      <c r="C1268" s="269">
        <v>8</v>
      </c>
      <c r="D1268" s="245" t="s">
        <v>252</v>
      </c>
      <c r="E1268" s="246">
        <v>20</v>
      </c>
      <c r="F1268" s="245" t="s">
        <v>287</v>
      </c>
    </row>
    <row r="1269" spans="1:6">
      <c r="A1269" s="263" t="str">
        <f>Campos[[#This Row],[HOJA]]&amp;"."&amp;Campos[[#This Row],[FILA]]&amp;"."&amp;Campos[[#This Row],[COLUMNA]]</f>
        <v>HT4.8.21</v>
      </c>
      <c r="B1269" s="247" t="s">
        <v>438</v>
      </c>
      <c r="C1269" s="269">
        <v>8</v>
      </c>
      <c r="D1269" s="245" t="s">
        <v>252</v>
      </c>
      <c r="E1269" s="246">
        <v>21</v>
      </c>
      <c r="F1269" s="245" t="s">
        <v>61</v>
      </c>
    </row>
    <row r="1270" spans="1:6">
      <c r="A1270" s="263" t="str">
        <f>Campos[[#This Row],[HOJA]]&amp;"."&amp;Campos[[#This Row],[FILA]]&amp;"."&amp;Campos[[#This Row],[COLUMNA]]</f>
        <v>HT4.8.22</v>
      </c>
      <c r="B1270" s="247" t="s">
        <v>438</v>
      </c>
      <c r="C1270" s="269">
        <v>8</v>
      </c>
      <c r="D1270" s="245" t="s">
        <v>252</v>
      </c>
      <c r="E1270" s="246">
        <v>22</v>
      </c>
      <c r="F1270" s="245" t="s">
        <v>16</v>
      </c>
    </row>
    <row r="1271" spans="1:6">
      <c r="A1271" s="263" t="str">
        <f>Campos[[#This Row],[HOJA]]&amp;"."&amp;Campos[[#This Row],[FILA]]&amp;"."&amp;Campos[[#This Row],[COLUMNA]]</f>
        <v>HT4.8.23</v>
      </c>
      <c r="B1271" s="247" t="s">
        <v>438</v>
      </c>
      <c r="C1271" s="269">
        <v>8</v>
      </c>
      <c r="D1271" s="245" t="s">
        <v>252</v>
      </c>
      <c r="E1271" s="246">
        <v>23</v>
      </c>
      <c r="F1271" s="245" t="s">
        <v>3</v>
      </c>
    </row>
    <row r="1272" spans="1:6">
      <c r="A1272" s="263" t="str">
        <f>Campos[[#This Row],[HOJA]]&amp;"."&amp;Campos[[#This Row],[FILA]]&amp;"."&amp;Campos[[#This Row],[COLUMNA]]</f>
        <v>HT4.9.3</v>
      </c>
      <c r="B1272" s="247" t="s">
        <v>438</v>
      </c>
      <c r="C1272" s="269">
        <v>9</v>
      </c>
      <c r="D1272" s="245" t="s">
        <v>253</v>
      </c>
      <c r="E1272" s="246">
        <v>3</v>
      </c>
      <c r="F1272" s="245" t="s">
        <v>275</v>
      </c>
    </row>
    <row r="1273" spans="1:6">
      <c r="A1273" s="263" t="str">
        <f>Campos[[#This Row],[HOJA]]&amp;"."&amp;Campos[[#This Row],[FILA]]&amp;"."&amp;Campos[[#This Row],[COLUMNA]]</f>
        <v>HT4.9.4</v>
      </c>
      <c r="B1273" s="247" t="s">
        <v>438</v>
      </c>
      <c r="C1273" s="269">
        <v>9</v>
      </c>
      <c r="D1273" s="245" t="s">
        <v>253</v>
      </c>
      <c r="E1273" s="246">
        <v>4</v>
      </c>
      <c r="F1273" s="245" t="s">
        <v>276</v>
      </c>
    </row>
    <row r="1274" spans="1:6">
      <c r="A1274" s="263" t="str">
        <f>Campos[[#This Row],[HOJA]]&amp;"."&amp;Campos[[#This Row],[FILA]]&amp;"."&amp;Campos[[#This Row],[COLUMNA]]</f>
        <v>HT4.9.5</v>
      </c>
      <c r="B1274" s="247" t="s">
        <v>438</v>
      </c>
      <c r="C1274" s="269">
        <v>9</v>
      </c>
      <c r="D1274" s="245" t="s">
        <v>253</v>
      </c>
      <c r="E1274" s="246">
        <v>5</v>
      </c>
      <c r="F1274" s="245" t="s">
        <v>277</v>
      </c>
    </row>
    <row r="1275" spans="1:6">
      <c r="A1275" s="263" t="str">
        <f>Campos[[#This Row],[HOJA]]&amp;"."&amp;Campos[[#This Row],[FILA]]&amp;"."&amp;Campos[[#This Row],[COLUMNA]]</f>
        <v>HT4.9.6</v>
      </c>
      <c r="B1275" s="247" t="s">
        <v>438</v>
      </c>
      <c r="C1275" s="269">
        <v>9</v>
      </c>
      <c r="D1275" s="245" t="s">
        <v>253</v>
      </c>
      <c r="E1275" s="246">
        <v>6</v>
      </c>
      <c r="F1275" s="245" t="s">
        <v>278</v>
      </c>
    </row>
    <row r="1276" spans="1:6">
      <c r="A1276" s="263" t="str">
        <f>Campos[[#This Row],[HOJA]]&amp;"."&amp;Campos[[#This Row],[FILA]]&amp;"."&amp;Campos[[#This Row],[COLUMNA]]</f>
        <v>HT4.9.7</v>
      </c>
      <c r="B1276" s="247" t="s">
        <v>438</v>
      </c>
      <c r="C1276" s="269">
        <v>9</v>
      </c>
      <c r="D1276" s="245" t="s">
        <v>253</v>
      </c>
      <c r="E1276" s="246">
        <v>7</v>
      </c>
      <c r="F1276" s="245" t="s">
        <v>279</v>
      </c>
    </row>
    <row r="1277" spans="1:6">
      <c r="A1277" s="263" t="str">
        <f>Campos[[#This Row],[HOJA]]&amp;"."&amp;Campos[[#This Row],[FILA]]&amp;"."&amp;Campos[[#This Row],[COLUMNA]]</f>
        <v>HT4.9.8</v>
      </c>
      <c r="B1277" s="247" t="s">
        <v>438</v>
      </c>
      <c r="C1277" s="269">
        <v>9</v>
      </c>
      <c r="D1277" s="245" t="s">
        <v>253</v>
      </c>
      <c r="E1277" s="246">
        <v>8</v>
      </c>
      <c r="F1277" s="245" t="s">
        <v>431</v>
      </c>
    </row>
    <row r="1278" spans="1:6">
      <c r="A1278" s="263" t="str">
        <f>Campos[[#This Row],[HOJA]]&amp;"."&amp;Campos[[#This Row],[FILA]]&amp;"."&amp;Campos[[#This Row],[COLUMNA]]</f>
        <v>HT4.9.9</v>
      </c>
      <c r="B1278" s="247" t="s">
        <v>438</v>
      </c>
      <c r="C1278" s="269">
        <v>9</v>
      </c>
      <c r="D1278" s="245" t="s">
        <v>253</v>
      </c>
      <c r="E1278" s="246">
        <v>9</v>
      </c>
      <c r="F1278" s="245" t="s">
        <v>280</v>
      </c>
    </row>
    <row r="1279" spans="1:6">
      <c r="A1279" s="263" t="str">
        <f>Campos[[#This Row],[HOJA]]&amp;"."&amp;Campos[[#This Row],[FILA]]&amp;"."&amp;Campos[[#This Row],[COLUMNA]]</f>
        <v>HT4.9.10</v>
      </c>
      <c r="B1279" s="247" t="s">
        <v>438</v>
      </c>
      <c r="C1279" s="269">
        <v>9</v>
      </c>
      <c r="D1279" s="245" t="s">
        <v>253</v>
      </c>
      <c r="E1279" s="246">
        <v>10</v>
      </c>
      <c r="F1279" s="245" t="s">
        <v>69</v>
      </c>
    </row>
    <row r="1280" spans="1:6">
      <c r="A1280" s="263" t="str">
        <f>Campos[[#This Row],[HOJA]]&amp;"."&amp;Campos[[#This Row],[FILA]]&amp;"."&amp;Campos[[#This Row],[COLUMNA]]</f>
        <v>HT4.9.11</v>
      </c>
      <c r="B1280" s="247" t="s">
        <v>438</v>
      </c>
      <c r="C1280" s="269">
        <v>9</v>
      </c>
      <c r="D1280" s="245" t="s">
        <v>253</v>
      </c>
      <c r="E1280" s="246">
        <v>11</v>
      </c>
      <c r="F1280" s="245" t="s">
        <v>432</v>
      </c>
    </row>
    <row r="1281" spans="1:6">
      <c r="A1281" s="263" t="str">
        <f>Campos[[#This Row],[HOJA]]&amp;"."&amp;Campos[[#This Row],[FILA]]&amp;"."&amp;Campos[[#This Row],[COLUMNA]]</f>
        <v>HT4.9.12</v>
      </c>
      <c r="B1281" s="247" t="s">
        <v>438</v>
      </c>
      <c r="C1281" s="269">
        <v>9</v>
      </c>
      <c r="D1281" s="245" t="s">
        <v>253</v>
      </c>
      <c r="E1281" s="246">
        <v>12</v>
      </c>
      <c r="F1281" s="245" t="s">
        <v>282</v>
      </c>
    </row>
    <row r="1282" spans="1:6">
      <c r="A1282" s="263" t="str">
        <f>Campos[[#This Row],[HOJA]]&amp;"."&amp;Campos[[#This Row],[FILA]]&amp;"."&amp;Campos[[#This Row],[COLUMNA]]</f>
        <v>HT4.9.13</v>
      </c>
      <c r="B1282" s="247" t="s">
        <v>438</v>
      </c>
      <c r="C1282" s="269">
        <v>9</v>
      </c>
      <c r="D1282" s="245" t="s">
        <v>253</v>
      </c>
      <c r="E1282" s="246">
        <v>13</v>
      </c>
      <c r="F1282" s="245" t="s">
        <v>283</v>
      </c>
    </row>
    <row r="1283" spans="1:6">
      <c r="A1283" s="263" t="str">
        <f>Campos[[#This Row],[HOJA]]&amp;"."&amp;Campos[[#This Row],[FILA]]&amp;"."&amp;Campos[[#This Row],[COLUMNA]]</f>
        <v>HT4.9.14</v>
      </c>
      <c r="B1283" s="247" t="s">
        <v>438</v>
      </c>
      <c r="C1283" s="269">
        <v>9</v>
      </c>
      <c r="D1283" s="245" t="s">
        <v>253</v>
      </c>
      <c r="E1283" s="246">
        <v>14</v>
      </c>
      <c r="F1283" s="245" t="s">
        <v>284</v>
      </c>
    </row>
    <row r="1284" spans="1:6">
      <c r="A1284" s="263" t="str">
        <f>Campos[[#This Row],[HOJA]]&amp;"."&amp;Campos[[#This Row],[FILA]]&amp;"."&amp;Campos[[#This Row],[COLUMNA]]</f>
        <v>HT4.9.15</v>
      </c>
      <c r="B1284" s="247" t="s">
        <v>438</v>
      </c>
      <c r="C1284" s="269">
        <v>9</v>
      </c>
      <c r="D1284" s="245" t="s">
        <v>253</v>
      </c>
      <c r="E1284" s="246">
        <v>15</v>
      </c>
      <c r="F1284" s="245" t="s">
        <v>285</v>
      </c>
    </row>
    <row r="1285" spans="1:6">
      <c r="A1285" s="263" t="str">
        <f>Campos[[#This Row],[HOJA]]&amp;"."&amp;Campos[[#This Row],[FILA]]&amp;"."&amp;Campos[[#This Row],[COLUMNA]]</f>
        <v>HT4.9.16</v>
      </c>
      <c r="B1285" s="247" t="s">
        <v>438</v>
      </c>
      <c r="C1285" s="269">
        <v>9</v>
      </c>
      <c r="D1285" s="245" t="s">
        <v>253</v>
      </c>
      <c r="E1285" s="246">
        <v>16</v>
      </c>
      <c r="F1285" s="245" t="s">
        <v>72</v>
      </c>
    </row>
    <row r="1286" spans="1:6">
      <c r="A1286" s="263" t="str">
        <f>Campos[[#This Row],[HOJA]]&amp;"."&amp;Campos[[#This Row],[FILA]]&amp;"."&amp;Campos[[#This Row],[COLUMNA]]</f>
        <v>HT4.9.17</v>
      </c>
      <c r="B1286" s="247" t="s">
        <v>438</v>
      </c>
      <c r="C1286" s="269">
        <v>9</v>
      </c>
      <c r="D1286" s="245" t="s">
        <v>253</v>
      </c>
      <c r="E1286" s="246">
        <v>17</v>
      </c>
      <c r="F1286" s="245" t="s">
        <v>358</v>
      </c>
    </row>
    <row r="1287" spans="1:6">
      <c r="A1287" s="263" t="str">
        <f>Campos[[#This Row],[HOJA]]&amp;"."&amp;Campos[[#This Row],[FILA]]&amp;"."&amp;Campos[[#This Row],[COLUMNA]]</f>
        <v>HT4.9.18</v>
      </c>
      <c r="B1287" s="247" t="s">
        <v>438</v>
      </c>
      <c r="C1287" s="269">
        <v>9</v>
      </c>
      <c r="D1287" s="245" t="s">
        <v>253</v>
      </c>
      <c r="E1287" s="246">
        <v>18</v>
      </c>
      <c r="F1287" s="245" t="s">
        <v>359</v>
      </c>
    </row>
    <row r="1288" spans="1:6">
      <c r="A1288" s="263" t="str">
        <f>Campos[[#This Row],[HOJA]]&amp;"."&amp;Campos[[#This Row],[FILA]]&amp;"."&amp;Campos[[#This Row],[COLUMNA]]</f>
        <v>HT4.9.19</v>
      </c>
      <c r="B1288" s="247" t="s">
        <v>438</v>
      </c>
      <c r="C1288" s="269">
        <v>9</v>
      </c>
      <c r="D1288" s="245" t="s">
        <v>253</v>
      </c>
      <c r="E1288" s="246">
        <v>19</v>
      </c>
      <c r="F1288" s="245" t="s">
        <v>286</v>
      </c>
    </row>
    <row r="1289" spans="1:6">
      <c r="A1289" s="263" t="str">
        <f>Campos[[#This Row],[HOJA]]&amp;"."&amp;Campos[[#This Row],[FILA]]&amp;"."&amp;Campos[[#This Row],[COLUMNA]]</f>
        <v>HT4.9.20</v>
      </c>
      <c r="B1289" s="247" t="s">
        <v>438</v>
      </c>
      <c r="C1289" s="269">
        <v>9</v>
      </c>
      <c r="D1289" s="245" t="s">
        <v>253</v>
      </c>
      <c r="E1289" s="246">
        <v>20</v>
      </c>
      <c r="F1289" s="245" t="s">
        <v>287</v>
      </c>
    </row>
    <row r="1290" spans="1:6">
      <c r="A1290" s="263" t="str">
        <f>Campos[[#This Row],[HOJA]]&amp;"."&amp;Campos[[#This Row],[FILA]]&amp;"."&amp;Campos[[#This Row],[COLUMNA]]</f>
        <v>HT4.9.21</v>
      </c>
      <c r="B1290" s="247" t="s">
        <v>438</v>
      </c>
      <c r="C1290" s="269">
        <v>9</v>
      </c>
      <c r="D1290" s="245" t="s">
        <v>253</v>
      </c>
      <c r="E1290" s="246">
        <v>21</v>
      </c>
      <c r="F1290" s="245" t="s">
        <v>61</v>
      </c>
    </row>
    <row r="1291" spans="1:6">
      <c r="A1291" s="263" t="str">
        <f>Campos[[#This Row],[HOJA]]&amp;"."&amp;Campos[[#This Row],[FILA]]&amp;"."&amp;Campos[[#This Row],[COLUMNA]]</f>
        <v>HT4.9.22</v>
      </c>
      <c r="B1291" s="247" t="s">
        <v>438</v>
      </c>
      <c r="C1291" s="269">
        <v>9</v>
      </c>
      <c r="D1291" s="245" t="s">
        <v>253</v>
      </c>
      <c r="E1291" s="246">
        <v>22</v>
      </c>
      <c r="F1291" s="245" t="s">
        <v>16</v>
      </c>
    </row>
    <row r="1292" spans="1:6">
      <c r="A1292" s="263" t="str">
        <f>Campos[[#This Row],[HOJA]]&amp;"."&amp;Campos[[#This Row],[FILA]]&amp;"."&amp;Campos[[#This Row],[COLUMNA]]</f>
        <v>HT4.9.23</v>
      </c>
      <c r="B1292" s="247" t="s">
        <v>438</v>
      </c>
      <c r="C1292" s="269">
        <v>9</v>
      </c>
      <c r="D1292" s="245" t="s">
        <v>253</v>
      </c>
      <c r="E1292" s="246">
        <v>23</v>
      </c>
      <c r="F1292" s="245" t="s">
        <v>3</v>
      </c>
    </row>
    <row r="1293" spans="1:6">
      <c r="A1293" s="263" t="str">
        <f>Campos[[#This Row],[HOJA]]&amp;"."&amp;Campos[[#This Row],[FILA]]&amp;"."&amp;Campos[[#This Row],[COLUMNA]]</f>
        <v>HT4.10.3</v>
      </c>
      <c r="B1293" s="247" t="s">
        <v>438</v>
      </c>
      <c r="C1293" s="269">
        <v>10</v>
      </c>
      <c r="D1293" s="245" t="s">
        <v>254</v>
      </c>
      <c r="E1293" s="246">
        <v>3</v>
      </c>
      <c r="F1293" s="245" t="s">
        <v>275</v>
      </c>
    </row>
    <row r="1294" spans="1:6">
      <c r="A1294" s="263" t="str">
        <f>Campos[[#This Row],[HOJA]]&amp;"."&amp;Campos[[#This Row],[FILA]]&amp;"."&amp;Campos[[#This Row],[COLUMNA]]</f>
        <v>HT4.10.4</v>
      </c>
      <c r="B1294" s="247" t="s">
        <v>438</v>
      </c>
      <c r="C1294" s="269">
        <v>10</v>
      </c>
      <c r="D1294" s="245" t="s">
        <v>254</v>
      </c>
      <c r="E1294" s="246">
        <v>4</v>
      </c>
      <c r="F1294" s="245" t="s">
        <v>276</v>
      </c>
    </row>
    <row r="1295" spans="1:6">
      <c r="A1295" s="263" t="str">
        <f>Campos[[#This Row],[HOJA]]&amp;"."&amp;Campos[[#This Row],[FILA]]&amp;"."&amp;Campos[[#This Row],[COLUMNA]]</f>
        <v>HT4.10.5</v>
      </c>
      <c r="B1295" s="247" t="s">
        <v>438</v>
      </c>
      <c r="C1295" s="269">
        <v>10</v>
      </c>
      <c r="D1295" s="245" t="s">
        <v>254</v>
      </c>
      <c r="E1295" s="246">
        <v>5</v>
      </c>
      <c r="F1295" s="245" t="s">
        <v>277</v>
      </c>
    </row>
    <row r="1296" spans="1:6">
      <c r="A1296" s="263" t="str">
        <f>Campos[[#This Row],[HOJA]]&amp;"."&amp;Campos[[#This Row],[FILA]]&amp;"."&amp;Campos[[#This Row],[COLUMNA]]</f>
        <v>HT4.10.6</v>
      </c>
      <c r="B1296" s="247" t="s">
        <v>438</v>
      </c>
      <c r="C1296" s="269">
        <v>10</v>
      </c>
      <c r="D1296" s="245" t="s">
        <v>254</v>
      </c>
      <c r="E1296" s="246">
        <v>6</v>
      </c>
      <c r="F1296" s="245" t="s">
        <v>278</v>
      </c>
    </row>
    <row r="1297" spans="1:6">
      <c r="A1297" s="263" t="str">
        <f>Campos[[#This Row],[HOJA]]&amp;"."&amp;Campos[[#This Row],[FILA]]&amp;"."&amp;Campos[[#This Row],[COLUMNA]]</f>
        <v>HT4.10.7</v>
      </c>
      <c r="B1297" s="247" t="s">
        <v>438</v>
      </c>
      <c r="C1297" s="269">
        <v>10</v>
      </c>
      <c r="D1297" s="245" t="s">
        <v>254</v>
      </c>
      <c r="E1297" s="246">
        <v>7</v>
      </c>
      <c r="F1297" s="245" t="s">
        <v>279</v>
      </c>
    </row>
    <row r="1298" spans="1:6">
      <c r="A1298" s="263" t="str">
        <f>Campos[[#This Row],[HOJA]]&amp;"."&amp;Campos[[#This Row],[FILA]]&amp;"."&amp;Campos[[#This Row],[COLUMNA]]</f>
        <v>HT4.10.8</v>
      </c>
      <c r="B1298" s="247" t="s">
        <v>438</v>
      </c>
      <c r="C1298" s="269">
        <v>10</v>
      </c>
      <c r="D1298" s="245" t="s">
        <v>254</v>
      </c>
      <c r="E1298" s="246">
        <v>8</v>
      </c>
      <c r="F1298" s="245" t="s">
        <v>431</v>
      </c>
    </row>
    <row r="1299" spans="1:6">
      <c r="A1299" s="263" t="str">
        <f>Campos[[#This Row],[HOJA]]&amp;"."&amp;Campos[[#This Row],[FILA]]&amp;"."&amp;Campos[[#This Row],[COLUMNA]]</f>
        <v>HT4.10.9</v>
      </c>
      <c r="B1299" s="247" t="s">
        <v>438</v>
      </c>
      <c r="C1299" s="269">
        <v>10</v>
      </c>
      <c r="D1299" s="245" t="s">
        <v>254</v>
      </c>
      <c r="E1299" s="246">
        <v>9</v>
      </c>
      <c r="F1299" s="245" t="s">
        <v>280</v>
      </c>
    </row>
    <row r="1300" spans="1:6">
      <c r="A1300" s="263" t="str">
        <f>Campos[[#This Row],[HOJA]]&amp;"."&amp;Campos[[#This Row],[FILA]]&amp;"."&amp;Campos[[#This Row],[COLUMNA]]</f>
        <v>HT4.10.10</v>
      </c>
      <c r="B1300" s="247" t="s">
        <v>438</v>
      </c>
      <c r="C1300" s="269">
        <v>10</v>
      </c>
      <c r="D1300" s="245" t="s">
        <v>254</v>
      </c>
      <c r="E1300" s="246">
        <v>10</v>
      </c>
      <c r="F1300" s="245" t="s">
        <v>69</v>
      </c>
    </row>
    <row r="1301" spans="1:6">
      <c r="A1301" s="263" t="str">
        <f>Campos[[#This Row],[HOJA]]&amp;"."&amp;Campos[[#This Row],[FILA]]&amp;"."&amp;Campos[[#This Row],[COLUMNA]]</f>
        <v>HT4.10.11</v>
      </c>
      <c r="B1301" s="247" t="s">
        <v>438</v>
      </c>
      <c r="C1301" s="269">
        <v>10</v>
      </c>
      <c r="D1301" s="245" t="s">
        <v>254</v>
      </c>
      <c r="E1301" s="246">
        <v>11</v>
      </c>
      <c r="F1301" s="245" t="s">
        <v>432</v>
      </c>
    </row>
    <row r="1302" spans="1:6">
      <c r="A1302" s="263" t="str">
        <f>Campos[[#This Row],[HOJA]]&amp;"."&amp;Campos[[#This Row],[FILA]]&amp;"."&amp;Campos[[#This Row],[COLUMNA]]</f>
        <v>HT4.10.12</v>
      </c>
      <c r="B1302" s="247" t="s">
        <v>438</v>
      </c>
      <c r="C1302" s="269">
        <v>10</v>
      </c>
      <c r="D1302" s="245" t="s">
        <v>254</v>
      </c>
      <c r="E1302" s="246">
        <v>12</v>
      </c>
      <c r="F1302" s="245" t="s">
        <v>282</v>
      </c>
    </row>
    <row r="1303" spans="1:6">
      <c r="A1303" s="263" t="str">
        <f>Campos[[#This Row],[HOJA]]&amp;"."&amp;Campos[[#This Row],[FILA]]&amp;"."&amp;Campos[[#This Row],[COLUMNA]]</f>
        <v>HT4.10.13</v>
      </c>
      <c r="B1303" s="247" t="s">
        <v>438</v>
      </c>
      <c r="C1303" s="269">
        <v>10</v>
      </c>
      <c r="D1303" s="245" t="s">
        <v>254</v>
      </c>
      <c r="E1303" s="246">
        <v>13</v>
      </c>
      <c r="F1303" s="245" t="s">
        <v>283</v>
      </c>
    </row>
    <row r="1304" spans="1:6">
      <c r="A1304" s="263" t="str">
        <f>Campos[[#This Row],[HOJA]]&amp;"."&amp;Campos[[#This Row],[FILA]]&amp;"."&amp;Campos[[#This Row],[COLUMNA]]</f>
        <v>HT4.10.14</v>
      </c>
      <c r="B1304" s="247" t="s">
        <v>438</v>
      </c>
      <c r="C1304" s="269">
        <v>10</v>
      </c>
      <c r="D1304" s="245" t="s">
        <v>254</v>
      </c>
      <c r="E1304" s="246">
        <v>14</v>
      </c>
      <c r="F1304" s="245" t="s">
        <v>284</v>
      </c>
    </row>
    <row r="1305" spans="1:6">
      <c r="A1305" s="263" t="str">
        <f>Campos[[#This Row],[HOJA]]&amp;"."&amp;Campos[[#This Row],[FILA]]&amp;"."&amp;Campos[[#This Row],[COLUMNA]]</f>
        <v>HT4.10.15</v>
      </c>
      <c r="B1305" s="247" t="s">
        <v>438</v>
      </c>
      <c r="C1305" s="269">
        <v>10</v>
      </c>
      <c r="D1305" s="245" t="s">
        <v>254</v>
      </c>
      <c r="E1305" s="246">
        <v>15</v>
      </c>
      <c r="F1305" s="245" t="s">
        <v>285</v>
      </c>
    </row>
    <row r="1306" spans="1:6">
      <c r="A1306" s="263" t="str">
        <f>Campos[[#This Row],[HOJA]]&amp;"."&amp;Campos[[#This Row],[FILA]]&amp;"."&amp;Campos[[#This Row],[COLUMNA]]</f>
        <v>HT4.10.16</v>
      </c>
      <c r="B1306" s="247" t="s">
        <v>438</v>
      </c>
      <c r="C1306" s="269">
        <v>10</v>
      </c>
      <c r="D1306" s="245" t="s">
        <v>254</v>
      </c>
      <c r="E1306" s="246">
        <v>16</v>
      </c>
      <c r="F1306" s="245" t="s">
        <v>72</v>
      </c>
    </row>
    <row r="1307" spans="1:6">
      <c r="A1307" s="263" t="str">
        <f>Campos[[#This Row],[HOJA]]&amp;"."&amp;Campos[[#This Row],[FILA]]&amp;"."&amp;Campos[[#This Row],[COLUMNA]]</f>
        <v>HT4.10.17</v>
      </c>
      <c r="B1307" s="247" t="s">
        <v>438</v>
      </c>
      <c r="C1307" s="269">
        <v>10</v>
      </c>
      <c r="D1307" s="245" t="s">
        <v>254</v>
      </c>
      <c r="E1307" s="246">
        <v>17</v>
      </c>
      <c r="F1307" s="245" t="s">
        <v>358</v>
      </c>
    </row>
    <row r="1308" spans="1:6">
      <c r="A1308" s="263" t="str">
        <f>Campos[[#This Row],[HOJA]]&amp;"."&amp;Campos[[#This Row],[FILA]]&amp;"."&amp;Campos[[#This Row],[COLUMNA]]</f>
        <v>HT4.10.18</v>
      </c>
      <c r="B1308" s="247" t="s">
        <v>438</v>
      </c>
      <c r="C1308" s="269">
        <v>10</v>
      </c>
      <c r="D1308" s="245" t="s">
        <v>254</v>
      </c>
      <c r="E1308" s="246">
        <v>18</v>
      </c>
      <c r="F1308" s="245" t="s">
        <v>359</v>
      </c>
    </row>
    <row r="1309" spans="1:6">
      <c r="A1309" s="263" t="str">
        <f>Campos[[#This Row],[HOJA]]&amp;"."&amp;Campos[[#This Row],[FILA]]&amp;"."&amp;Campos[[#This Row],[COLUMNA]]</f>
        <v>HT4.10.19</v>
      </c>
      <c r="B1309" s="247" t="s">
        <v>438</v>
      </c>
      <c r="C1309" s="269">
        <v>10</v>
      </c>
      <c r="D1309" s="245" t="s">
        <v>254</v>
      </c>
      <c r="E1309" s="246">
        <v>19</v>
      </c>
      <c r="F1309" s="245" t="s">
        <v>286</v>
      </c>
    </row>
    <row r="1310" spans="1:6">
      <c r="A1310" s="263" t="str">
        <f>Campos[[#This Row],[HOJA]]&amp;"."&amp;Campos[[#This Row],[FILA]]&amp;"."&amp;Campos[[#This Row],[COLUMNA]]</f>
        <v>HT4.10.20</v>
      </c>
      <c r="B1310" s="247" t="s">
        <v>438</v>
      </c>
      <c r="C1310" s="269">
        <v>10</v>
      </c>
      <c r="D1310" s="245" t="s">
        <v>254</v>
      </c>
      <c r="E1310" s="246">
        <v>20</v>
      </c>
      <c r="F1310" s="245" t="s">
        <v>287</v>
      </c>
    </row>
    <row r="1311" spans="1:6">
      <c r="A1311" s="263" t="str">
        <f>Campos[[#This Row],[HOJA]]&amp;"."&amp;Campos[[#This Row],[FILA]]&amp;"."&amp;Campos[[#This Row],[COLUMNA]]</f>
        <v>HT4.10.21</v>
      </c>
      <c r="B1311" s="247" t="s">
        <v>438</v>
      </c>
      <c r="C1311" s="269">
        <v>10</v>
      </c>
      <c r="D1311" s="245" t="s">
        <v>254</v>
      </c>
      <c r="E1311" s="246">
        <v>21</v>
      </c>
      <c r="F1311" s="245" t="s">
        <v>61</v>
      </c>
    </row>
    <row r="1312" spans="1:6">
      <c r="A1312" s="263" t="str">
        <f>Campos[[#This Row],[HOJA]]&amp;"."&amp;Campos[[#This Row],[FILA]]&amp;"."&amp;Campos[[#This Row],[COLUMNA]]</f>
        <v>HT4.10.22</v>
      </c>
      <c r="B1312" s="247" t="s">
        <v>438</v>
      </c>
      <c r="C1312" s="269">
        <v>10</v>
      </c>
      <c r="D1312" s="245" t="s">
        <v>254</v>
      </c>
      <c r="E1312" s="246">
        <v>22</v>
      </c>
      <c r="F1312" s="245" t="s">
        <v>16</v>
      </c>
    </row>
    <row r="1313" spans="1:6">
      <c r="A1313" s="263" t="str">
        <f>Campos[[#This Row],[HOJA]]&amp;"."&amp;Campos[[#This Row],[FILA]]&amp;"."&amp;Campos[[#This Row],[COLUMNA]]</f>
        <v>HT4.10.23</v>
      </c>
      <c r="B1313" s="247" t="s">
        <v>438</v>
      </c>
      <c r="C1313" s="269">
        <v>10</v>
      </c>
      <c r="D1313" s="245" t="s">
        <v>254</v>
      </c>
      <c r="E1313" s="246">
        <v>23</v>
      </c>
      <c r="F1313" s="245" t="s">
        <v>3</v>
      </c>
    </row>
    <row r="1314" spans="1:6">
      <c r="A1314" s="263" t="str">
        <f>Campos[[#This Row],[HOJA]]&amp;"."&amp;Campos[[#This Row],[FILA]]&amp;"."&amp;Campos[[#This Row],[COLUMNA]]</f>
        <v>HT4.11.3</v>
      </c>
      <c r="B1314" s="247" t="s">
        <v>438</v>
      </c>
      <c r="C1314" s="269">
        <v>11</v>
      </c>
      <c r="D1314" s="245" t="s">
        <v>255</v>
      </c>
      <c r="E1314" s="246">
        <v>3</v>
      </c>
      <c r="F1314" s="245" t="s">
        <v>275</v>
      </c>
    </row>
    <row r="1315" spans="1:6">
      <c r="A1315" s="263" t="str">
        <f>Campos[[#This Row],[HOJA]]&amp;"."&amp;Campos[[#This Row],[FILA]]&amp;"."&amp;Campos[[#This Row],[COLUMNA]]</f>
        <v>HT4.11.4</v>
      </c>
      <c r="B1315" s="247" t="s">
        <v>438</v>
      </c>
      <c r="C1315" s="269">
        <v>11</v>
      </c>
      <c r="D1315" s="245" t="s">
        <v>255</v>
      </c>
      <c r="E1315" s="246">
        <v>4</v>
      </c>
      <c r="F1315" s="245" t="s">
        <v>276</v>
      </c>
    </row>
    <row r="1316" spans="1:6">
      <c r="A1316" s="263" t="str">
        <f>Campos[[#This Row],[HOJA]]&amp;"."&amp;Campos[[#This Row],[FILA]]&amp;"."&amp;Campos[[#This Row],[COLUMNA]]</f>
        <v>HT4.11.5</v>
      </c>
      <c r="B1316" s="247" t="s">
        <v>438</v>
      </c>
      <c r="C1316" s="269">
        <v>11</v>
      </c>
      <c r="D1316" s="245" t="s">
        <v>255</v>
      </c>
      <c r="E1316" s="246">
        <v>5</v>
      </c>
      <c r="F1316" s="245" t="s">
        <v>277</v>
      </c>
    </row>
    <row r="1317" spans="1:6">
      <c r="A1317" s="263" t="str">
        <f>Campos[[#This Row],[HOJA]]&amp;"."&amp;Campos[[#This Row],[FILA]]&amp;"."&amp;Campos[[#This Row],[COLUMNA]]</f>
        <v>HT4.11.6</v>
      </c>
      <c r="B1317" s="247" t="s">
        <v>438</v>
      </c>
      <c r="C1317" s="269">
        <v>11</v>
      </c>
      <c r="D1317" s="245" t="s">
        <v>255</v>
      </c>
      <c r="E1317" s="246">
        <v>6</v>
      </c>
      <c r="F1317" s="245" t="s">
        <v>278</v>
      </c>
    </row>
    <row r="1318" spans="1:6">
      <c r="A1318" s="263" t="str">
        <f>Campos[[#This Row],[HOJA]]&amp;"."&amp;Campos[[#This Row],[FILA]]&amp;"."&amp;Campos[[#This Row],[COLUMNA]]</f>
        <v>HT4.11.7</v>
      </c>
      <c r="B1318" s="247" t="s">
        <v>438</v>
      </c>
      <c r="C1318" s="269">
        <v>11</v>
      </c>
      <c r="D1318" s="245" t="s">
        <v>255</v>
      </c>
      <c r="E1318" s="246">
        <v>7</v>
      </c>
      <c r="F1318" s="245" t="s">
        <v>279</v>
      </c>
    </row>
    <row r="1319" spans="1:6">
      <c r="A1319" s="263" t="str">
        <f>Campos[[#This Row],[HOJA]]&amp;"."&amp;Campos[[#This Row],[FILA]]&amp;"."&amp;Campos[[#This Row],[COLUMNA]]</f>
        <v>HT4.11.8</v>
      </c>
      <c r="B1319" s="247" t="s">
        <v>438</v>
      </c>
      <c r="C1319" s="269">
        <v>11</v>
      </c>
      <c r="D1319" s="245" t="s">
        <v>255</v>
      </c>
      <c r="E1319" s="246">
        <v>8</v>
      </c>
      <c r="F1319" s="245" t="s">
        <v>431</v>
      </c>
    </row>
    <row r="1320" spans="1:6">
      <c r="A1320" s="263" t="str">
        <f>Campos[[#This Row],[HOJA]]&amp;"."&amp;Campos[[#This Row],[FILA]]&amp;"."&amp;Campos[[#This Row],[COLUMNA]]</f>
        <v>HT4.11.9</v>
      </c>
      <c r="B1320" s="247" t="s">
        <v>438</v>
      </c>
      <c r="C1320" s="269">
        <v>11</v>
      </c>
      <c r="D1320" s="245" t="s">
        <v>255</v>
      </c>
      <c r="E1320" s="246">
        <v>9</v>
      </c>
      <c r="F1320" s="245" t="s">
        <v>280</v>
      </c>
    </row>
    <row r="1321" spans="1:6">
      <c r="A1321" s="263" t="str">
        <f>Campos[[#This Row],[HOJA]]&amp;"."&amp;Campos[[#This Row],[FILA]]&amp;"."&amp;Campos[[#This Row],[COLUMNA]]</f>
        <v>HT4.11.10</v>
      </c>
      <c r="B1321" s="247" t="s">
        <v>438</v>
      </c>
      <c r="C1321" s="269">
        <v>11</v>
      </c>
      <c r="D1321" s="245" t="s">
        <v>255</v>
      </c>
      <c r="E1321" s="246">
        <v>10</v>
      </c>
      <c r="F1321" s="245" t="s">
        <v>69</v>
      </c>
    </row>
    <row r="1322" spans="1:6">
      <c r="A1322" s="263" t="str">
        <f>Campos[[#This Row],[HOJA]]&amp;"."&amp;Campos[[#This Row],[FILA]]&amp;"."&amp;Campos[[#This Row],[COLUMNA]]</f>
        <v>HT4.11.11</v>
      </c>
      <c r="B1322" s="247" t="s">
        <v>438</v>
      </c>
      <c r="C1322" s="269">
        <v>11</v>
      </c>
      <c r="D1322" s="245" t="s">
        <v>255</v>
      </c>
      <c r="E1322" s="246">
        <v>11</v>
      </c>
      <c r="F1322" s="245" t="s">
        <v>432</v>
      </c>
    </row>
    <row r="1323" spans="1:6">
      <c r="A1323" s="263" t="str">
        <f>Campos[[#This Row],[HOJA]]&amp;"."&amp;Campos[[#This Row],[FILA]]&amp;"."&amp;Campos[[#This Row],[COLUMNA]]</f>
        <v>HT4.11.12</v>
      </c>
      <c r="B1323" s="247" t="s">
        <v>438</v>
      </c>
      <c r="C1323" s="269">
        <v>11</v>
      </c>
      <c r="D1323" s="245" t="s">
        <v>255</v>
      </c>
      <c r="E1323" s="246">
        <v>12</v>
      </c>
      <c r="F1323" s="245" t="s">
        <v>282</v>
      </c>
    </row>
    <row r="1324" spans="1:6">
      <c r="A1324" s="263" t="str">
        <f>Campos[[#This Row],[HOJA]]&amp;"."&amp;Campos[[#This Row],[FILA]]&amp;"."&amp;Campos[[#This Row],[COLUMNA]]</f>
        <v>HT4.11.13</v>
      </c>
      <c r="B1324" s="247" t="s">
        <v>438</v>
      </c>
      <c r="C1324" s="269">
        <v>11</v>
      </c>
      <c r="D1324" s="245" t="s">
        <v>255</v>
      </c>
      <c r="E1324" s="246">
        <v>13</v>
      </c>
      <c r="F1324" s="245" t="s">
        <v>283</v>
      </c>
    </row>
    <row r="1325" spans="1:6">
      <c r="A1325" s="263" t="str">
        <f>Campos[[#This Row],[HOJA]]&amp;"."&amp;Campos[[#This Row],[FILA]]&amp;"."&amp;Campos[[#This Row],[COLUMNA]]</f>
        <v>HT4.11.14</v>
      </c>
      <c r="B1325" s="247" t="s">
        <v>438</v>
      </c>
      <c r="C1325" s="269">
        <v>11</v>
      </c>
      <c r="D1325" s="245" t="s">
        <v>255</v>
      </c>
      <c r="E1325" s="246">
        <v>14</v>
      </c>
      <c r="F1325" s="245" t="s">
        <v>284</v>
      </c>
    </row>
    <row r="1326" spans="1:6">
      <c r="A1326" s="263" t="str">
        <f>Campos[[#This Row],[HOJA]]&amp;"."&amp;Campos[[#This Row],[FILA]]&amp;"."&amp;Campos[[#This Row],[COLUMNA]]</f>
        <v>HT4.11.15</v>
      </c>
      <c r="B1326" s="247" t="s">
        <v>438</v>
      </c>
      <c r="C1326" s="269">
        <v>11</v>
      </c>
      <c r="D1326" s="245" t="s">
        <v>255</v>
      </c>
      <c r="E1326" s="246">
        <v>15</v>
      </c>
      <c r="F1326" s="245" t="s">
        <v>285</v>
      </c>
    </row>
    <row r="1327" spans="1:6">
      <c r="A1327" s="263" t="str">
        <f>Campos[[#This Row],[HOJA]]&amp;"."&amp;Campos[[#This Row],[FILA]]&amp;"."&amp;Campos[[#This Row],[COLUMNA]]</f>
        <v>HT4.11.16</v>
      </c>
      <c r="B1327" s="247" t="s">
        <v>438</v>
      </c>
      <c r="C1327" s="269">
        <v>11</v>
      </c>
      <c r="D1327" s="245" t="s">
        <v>255</v>
      </c>
      <c r="E1327" s="246">
        <v>16</v>
      </c>
      <c r="F1327" s="245" t="s">
        <v>72</v>
      </c>
    </row>
    <row r="1328" spans="1:6">
      <c r="A1328" s="263" t="str">
        <f>Campos[[#This Row],[HOJA]]&amp;"."&amp;Campos[[#This Row],[FILA]]&amp;"."&amp;Campos[[#This Row],[COLUMNA]]</f>
        <v>HT4.11.17</v>
      </c>
      <c r="B1328" s="247" t="s">
        <v>438</v>
      </c>
      <c r="C1328" s="269">
        <v>11</v>
      </c>
      <c r="D1328" s="245" t="s">
        <v>255</v>
      </c>
      <c r="E1328" s="246">
        <v>17</v>
      </c>
      <c r="F1328" s="245" t="s">
        <v>358</v>
      </c>
    </row>
    <row r="1329" spans="1:6">
      <c r="A1329" s="263" t="str">
        <f>Campos[[#This Row],[HOJA]]&amp;"."&amp;Campos[[#This Row],[FILA]]&amp;"."&amp;Campos[[#This Row],[COLUMNA]]</f>
        <v>HT4.11.18</v>
      </c>
      <c r="B1329" s="247" t="s">
        <v>438</v>
      </c>
      <c r="C1329" s="269">
        <v>11</v>
      </c>
      <c r="D1329" s="245" t="s">
        <v>255</v>
      </c>
      <c r="E1329" s="246">
        <v>18</v>
      </c>
      <c r="F1329" s="245" t="s">
        <v>359</v>
      </c>
    </row>
    <row r="1330" spans="1:6">
      <c r="A1330" s="263" t="str">
        <f>Campos[[#This Row],[HOJA]]&amp;"."&amp;Campos[[#This Row],[FILA]]&amp;"."&amp;Campos[[#This Row],[COLUMNA]]</f>
        <v>HT4.11.19</v>
      </c>
      <c r="B1330" s="247" t="s">
        <v>438</v>
      </c>
      <c r="C1330" s="269">
        <v>11</v>
      </c>
      <c r="D1330" s="245" t="s">
        <v>255</v>
      </c>
      <c r="E1330" s="246">
        <v>19</v>
      </c>
      <c r="F1330" s="245" t="s">
        <v>286</v>
      </c>
    </row>
    <row r="1331" spans="1:6">
      <c r="A1331" s="263" t="str">
        <f>Campos[[#This Row],[HOJA]]&amp;"."&amp;Campos[[#This Row],[FILA]]&amp;"."&amp;Campos[[#This Row],[COLUMNA]]</f>
        <v>HT4.11.20</v>
      </c>
      <c r="B1331" s="247" t="s">
        <v>438</v>
      </c>
      <c r="C1331" s="269">
        <v>11</v>
      </c>
      <c r="D1331" s="245" t="s">
        <v>255</v>
      </c>
      <c r="E1331" s="246">
        <v>20</v>
      </c>
      <c r="F1331" s="245" t="s">
        <v>287</v>
      </c>
    </row>
    <row r="1332" spans="1:6">
      <c r="A1332" s="263" t="str">
        <f>Campos[[#This Row],[HOJA]]&amp;"."&amp;Campos[[#This Row],[FILA]]&amp;"."&amp;Campos[[#This Row],[COLUMNA]]</f>
        <v>HT4.11.21</v>
      </c>
      <c r="B1332" s="247" t="s">
        <v>438</v>
      </c>
      <c r="C1332" s="269">
        <v>11</v>
      </c>
      <c r="D1332" s="245" t="s">
        <v>255</v>
      </c>
      <c r="E1332" s="246">
        <v>21</v>
      </c>
      <c r="F1332" s="245" t="s">
        <v>61</v>
      </c>
    </row>
    <row r="1333" spans="1:6">
      <c r="A1333" s="263" t="str">
        <f>Campos[[#This Row],[HOJA]]&amp;"."&amp;Campos[[#This Row],[FILA]]&amp;"."&amp;Campos[[#This Row],[COLUMNA]]</f>
        <v>HT4.11.22</v>
      </c>
      <c r="B1333" s="247" t="s">
        <v>438</v>
      </c>
      <c r="C1333" s="269">
        <v>11</v>
      </c>
      <c r="D1333" s="245" t="s">
        <v>255</v>
      </c>
      <c r="E1333" s="246">
        <v>22</v>
      </c>
      <c r="F1333" s="245" t="s">
        <v>16</v>
      </c>
    </row>
    <row r="1334" spans="1:6">
      <c r="A1334" s="263" t="str">
        <f>Campos[[#This Row],[HOJA]]&amp;"."&amp;Campos[[#This Row],[FILA]]&amp;"."&amp;Campos[[#This Row],[COLUMNA]]</f>
        <v>HT4.11.23</v>
      </c>
      <c r="B1334" s="247" t="s">
        <v>438</v>
      </c>
      <c r="C1334" s="269">
        <v>11</v>
      </c>
      <c r="D1334" s="245" t="s">
        <v>255</v>
      </c>
      <c r="E1334" s="246">
        <v>23</v>
      </c>
      <c r="F1334" s="245" t="s">
        <v>3</v>
      </c>
    </row>
    <row r="1335" spans="1:6">
      <c r="A1335" s="263" t="str">
        <f>Campos[[#This Row],[HOJA]]&amp;"."&amp;Campos[[#This Row],[FILA]]&amp;"."&amp;Campos[[#This Row],[COLUMNA]]</f>
        <v>HT4.12.3</v>
      </c>
      <c r="B1335" s="247" t="s">
        <v>438</v>
      </c>
      <c r="C1335" s="269">
        <v>12</v>
      </c>
      <c r="D1335" s="245" t="s">
        <v>439</v>
      </c>
      <c r="E1335" s="246">
        <v>3</v>
      </c>
      <c r="F1335" s="245" t="s">
        <v>275</v>
      </c>
    </row>
    <row r="1336" spans="1:6">
      <c r="A1336" s="263" t="str">
        <f>Campos[[#This Row],[HOJA]]&amp;"."&amp;Campos[[#This Row],[FILA]]&amp;"."&amp;Campos[[#This Row],[COLUMNA]]</f>
        <v>HT4.12.4</v>
      </c>
      <c r="B1336" s="247" t="s">
        <v>438</v>
      </c>
      <c r="C1336" s="269">
        <v>12</v>
      </c>
      <c r="D1336" s="245" t="s">
        <v>439</v>
      </c>
      <c r="E1336" s="246">
        <v>4</v>
      </c>
      <c r="F1336" s="245" t="s">
        <v>276</v>
      </c>
    </row>
    <row r="1337" spans="1:6">
      <c r="A1337" s="263" t="str">
        <f>Campos[[#This Row],[HOJA]]&amp;"."&amp;Campos[[#This Row],[FILA]]&amp;"."&amp;Campos[[#This Row],[COLUMNA]]</f>
        <v>HT4.12.5</v>
      </c>
      <c r="B1337" s="247" t="s">
        <v>438</v>
      </c>
      <c r="C1337" s="269">
        <v>12</v>
      </c>
      <c r="D1337" s="245" t="s">
        <v>439</v>
      </c>
      <c r="E1337" s="246">
        <v>5</v>
      </c>
      <c r="F1337" s="245" t="s">
        <v>277</v>
      </c>
    </row>
    <row r="1338" spans="1:6">
      <c r="A1338" s="263" t="str">
        <f>Campos[[#This Row],[HOJA]]&amp;"."&amp;Campos[[#This Row],[FILA]]&amp;"."&amp;Campos[[#This Row],[COLUMNA]]</f>
        <v>HT4.12.6</v>
      </c>
      <c r="B1338" s="247" t="s">
        <v>438</v>
      </c>
      <c r="C1338" s="269">
        <v>12</v>
      </c>
      <c r="D1338" s="245" t="s">
        <v>439</v>
      </c>
      <c r="E1338" s="246">
        <v>6</v>
      </c>
      <c r="F1338" s="245" t="s">
        <v>278</v>
      </c>
    </row>
    <row r="1339" spans="1:6">
      <c r="A1339" s="263" t="str">
        <f>Campos[[#This Row],[HOJA]]&amp;"."&amp;Campos[[#This Row],[FILA]]&amp;"."&amp;Campos[[#This Row],[COLUMNA]]</f>
        <v>HT4.12.7</v>
      </c>
      <c r="B1339" s="247" t="s">
        <v>438</v>
      </c>
      <c r="C1339" s="269">
        <v>12</v>
      </c>
      <c r="D1339" s="245" t="s">
        <v>439</v>
      </c>
      <c r="E1339" s="246">
        <v>7</v>
      </c>
      <c r="F1339" s="245" t="s">
        <v>279</v>
      </c>
    </row>
    <row r="1340" spans="1:6">
      <c r="A1340" s="263" t="str">
        <f>Campos[[#This Row],[HOJA]]&amp;"."&amp;Campos[[#This Row],[FILA]]&amp;"."&amp;Campos[[#This Row],[COLUMNA]]</f>
        <v>HT4.12.8</v>
      </c>
      <c r="B1340" s="247" t="s">
        <v>438</v>
      </c>
      <c r="C1340" s="269">
        <v>12</v>
      </c>
      <c r="D1340" s="245" t="s">
        <v>439</v>
      </c>
      <c r="E1340" s="246">
        <v>8</v>
      </c>
      <c r="F1340" s="245" t="s">
        <v>431</v>
      </c>
    </row>
    <row r="1341" spans="1:6">
      <c r="A1341" s="263" t="str">
        <f>Campos[[#This Row],[HOJA]]&amp;"."&amp;Campos[[#This Row],[FILA]]&amp;"."&amp;Campos[[#This Row],[COLUMNA]]</f>
        <v>HT4.12.9</v>
      </c>
      <c r="B1341" s="247" t="s">
        <v>438</v>
      </c>
      <c r="C1341" s="269">
        <v>12</v>
      </c>
      <c r="D1341" s="245" t="s">
        <v>439</v>
      </c>
      <c r="E1341" s="246">
        <v>9</v>
      </c>
      <c r="F1341" s="245" t="s">
        <v>280</v>
      </c>
    </row>
    <row r="1342" spans="1:6">
      <c r="A1342" s="263" t="str">
        <f>Campos[[#This Row],[HOJA]]&amp;"."&amp;Campos[[#This Row],[FILA]]&amp;"."&amp;Campos[[#This Row],[COLUMNA]]</f>
        <v>HT4.12.10</v>
      </c>
      <c r="B1342" s="247" t="s">
        <v>438</v>
      </c>
      <c r="C1342" s="269">
        <v>12</v>
      </c>
      <c r="D1342" s="245" t="s">
        <v>439</v>
      </c>
      <c r="E1342" s="246">
        <v>10</v>
      </c>
      <c r="F1342" s="245" t="s">
        <v>69</v>
      </c>
    </row>
    <row r="1343" spans="1:6">
      <c r="A1343" s="263" t="str">
        <f>Campos[[#This Row],[HOJA]]&amp;"."&amp;Campos[[#This Row],[FILA]]&amp;"."&amp;Campos[[#This Row],[COLUMNA]]</f>
        <v>HT4.12.11</v>
      </c>
      <c r="B1343" s="247" t="s">
        <v>438</v>
      </c>
      <c r="C1343" s="269">
        <v>12</v>
      </c>
      <c r="D1343" s="245" t="s">
        <v>439</v>
      </c>
      <c r="E1343" s="246">
        <v>11</v>
      </c>
      <c r="F1343" s="245" t="s">
        <v>432</v>
      </c>
    </row>
    <row r="1344" spans="1:6">
      <c r="A1344" s="263" t="str">
        <f>Campos[[#This Row],[HOJA]]&amp;"."&amp;Campos[[#This Row],[FILA]]&amp;"."&amp;Campos[[#This Row],[COLUMNA]]</f>
        <v>HT4.12.12</v>
      </c>
      <c r="B1344" s="247" t="s">
        <v>438</v>
      </c>
      <c r="C1344" s="269">
        <v>12</v>
      </c>
      <c r="D1344" s="245" t="s">
        <v>439</v>
      </c>
      <c r="E1344" s="246">
        <v>12</v>
      </c>
      <c r="F1344" s="245" t="s">
        <v>282</v>
      </c>
    </row>
    <row r="1345" spans="1:6">
      <c r="A1345" s="263" t="str">
        <f>Campos[[#This Row],[HOJA]]&amp;"."&amp;Campos[[#This Row],[FILA]]&amp;"."&amp;Campos[[#This Row],[COLUMNA]]</f>
        <v>HT4.12.13</v>
      </c>
      <c r="B1345" s="247" t="s">
        <v>438</v>
      </c>
      <c r="C1345" s="269">
        <v>12</v>
      </c>
      <c r="D1345" s="245" t="s">
        <v>439</v>
      </c>
      <c r="E1345" s="246">
        <v>13</v>
      </c>
      <c r="F1345" s="245" t="s">
        <v>283</v>
      </c>
    </row>
    <row r="1346" spans="1:6">
      <c r="A1346" s="263" t="str">
        <f>Campos[[#This Row],[HOJA]]&amp;"."&amp;Campos[[#This Row],[FILA]]&amp;"."&amp;Campos[[#This Row],[COLUMNA]]</f>
        <v>HT4.12.14</v>
      </c>
      <c r="B1346" s="247" t="s">
        <v>438</v>
      </c>
      <c r="C1346" s="269">
        <v>12</v>
      </c>
      <c r="D1346" s="245" t="s">
        <v>439</v>
      </c>
      <c r="E1346" s="246">
        <v>14</v>
      </c>
      <c r="F1346" s="245" t="s">
        <v>284</v>
      </c>
    </row>
    <row r="1347" spans="1:6">
      <c r="A1347" s="263" t="str">
        <f>Campos[[#This Row],[HOJA]]&amp;"."&amp;Campos[[#This Row],[FILA]]&amp;"."&amp;Campos[[#This Row],[COLUMNA]]</f>
        <v>HT4.12.15</v>
      </c>
      <c r="B1347" s="247" t="s">
        <v>438</v>
      </c>
      <c r="C1347" s="269">
        <v>12</v>
      </c>
      <c r="D1347" s="245" t="s">
        <v>439</v>
      </c>
      <c r="E1347" s="246">
        <v>15</v>
      </c>
      <c r="F1347" s="245" t="s">
        <v>285</v>
      </c>
    </row>
    <row r="1348" spans="1:6">
      <c r="A1348" s="263" t="str">
        <f>Campos[[#This Row],[HOJA]]&amp;"."&amp;Campos[[#This Row],[FILA]]&amp;"."&amp;Campos[[#This Row],[COLUMNA]]</f>
        <v>HT4.12.16</v>
      </c>
      <c r="B1348" s="247" t="s">
        <v>438</v>
      </c>
      <c r="C1348" s="269">
        <v>12</v>
      </c>
      <c r="D1348" s="245" t="s">
        <v>439</v>
      </c>
      <c r="E1348" s="246">
        <v>16</v>
      </c>
      <c r="F1348" s="245" t="s">
        <v>72</v>
      </c>
    </row>
    <row r="1349" spans="1:6">
      <c r="A1349" s="263" t="str">
        <f>Campos[[#This Row],[HOJA]]&amp;"."&amp;Campos[[#This Row],[FILA]]&amp;"."&amp;Campos[[#This Row],[COLUMNA]]</f>
        <v>HT4.12.17</v>
      </c>
      <c r="B1349" s="247" t="s">
        <v>438</v>
      </c>
      <c r="C1349" s="269">
        <v>12</v>
      </c>
      <c r="D1349" s="245" t="s">
        <v>439</v>
      </c>
      <c r="E1349" s="246">
        <v>17</v>
      </c>
      <c r="F1349" s="245" t="s">
        <v>358</v>
      </c>
    </row>
    <row r="1350" spans="1:6">
      <c r="A1350" s="263" t="str">
        <f>Campos[[#This Row],[HOJA]]&amp;"."&amp;Campos[[#This Row],[FILA]]&amp;"."&amp;Campos[[#This Row],[COLUMNA]]</f>
        <v>HT4.12.18</v>
      </c>
      <c r="B1350" s="247" t="s">
        <v>438</v>
      </c>
      <c r="C1350" s="269">
        <v>12</v>
      </c>
      <c r="D1350" s="245" t="s">
        <v>439</v>
      </c>
      <c r="E1350" s="246">
        <v>18</v>
      </c>
      <c r="F1350" s="245" t="s">
        <v>359</v>
      </c>
    </row>
    <row r="1351" spans="1:6">
      <c r="A1351" s="263" t="str">
        <f>Campos[[#This Row],[HOJA]]&amp;"."&amp;Campos[[#This Row],[FILA]]&amp;"."&amp;Campos[[#This Row],[COLUMNA]]</f>
        <v>HT4.12.19</v>
      </c>
      <c r="B1351" s="247" t="s">
        <v>438</v>
      </c>
      <c r="C1351" s="269">
        <v>12</v>
      </c>
      <c r="D1351" s="245" t="s">
        <v>439</v>
      </c>
      <c r="E1351" s="246">
        <v>19</v>
      </c>
      <c r="F1351" s="245" t="s">
        <v>286</v>
      </c>
    </row>
    <row r="1352" spans="1:6">
      <c r="A1352" s="263" t="str">
        <f>Campos[[#This Row],[HOJA]]&amp;"."&amp;Campos[[#This Row],[FILA]]&amp;"."&amp;Campos[[#This Row],[COLUMNA]]</f>
        <v>HT4.12.20</v>
      </c>
      <c r="B1352" s="247" t="s">
        <v>438</v>
      </c>
      <c r="C1352" s="269">
        <v>12</v>
      </c>
      <c r="D1352" s="245" t="s">
        <v>439</v>
      </c>
      <c r="E1352" s="246">
        <v>20</v>
      </c>
      <c r="F1352" s="245" t="s">
        <v>287</v>
      </c>
    </row>
    <row r="1353" spans="1:6">
      <c r="A1353" s="263" t="str">
        <f>Campos[[#This Row],[HOJA]]&amp;"."&amp;Campos[[#This Row],[FILA]]&amp;"."&amp;Campos[[#This Row],[COLUMNA]]</f>
        <v>HT4.12.21</v>
      </c>
      <c r="B1353" s="247" t="s">
        <v>438</v>
      </c>
      <c r="C1353" s="269">
        <v>12</v>
      </c>
      <c r="D1353" s="245" t="s">
        <v>439</v>
      </c>
      <c r="E1353" s="246">
        <v>21</v>
      </c>
      <c r="F1353" s="245" t="s">
        <v>61</v>
      </c>
    </row>
    <row r="1354" spans="1:6">
      <c r="A1354" s="263" t="str">
        <f>Campos[[#This Row],[HOJA]]&amp;"."&amp;Campos[[#This Row],[FILA]]&amp;"."&amp;Campos[[#This Row],[COLUMNA]]</f>
        <v>HT4.12.22</v>
      </c>
      <c r="B1354" s="247" t="s">
        <v>438</v>
      </c>
      <c r="C1354" s="269">
        <v>12</v>
      </c>
      <c r="D1354" s="245" t="s">
        <v>439</v>
      </c>
      <c r="E1354" s="246">
        <v>22</v>
      </c>
      <c r="F1354" s="245" t="s">
        <v>16</v>
      </c>
    </row>
    <row r="1355" spans="1:6">
      <c r="A1355" s="263" t="str">
        <f>Campos[[#This Row],[HOJA]]&amp;"."&amp;Campos[[#This Row],[FILA]]&amp;"."&amp;Campos[[#This Row],[COLUMNA]]</f>
        <v>HT4.12.23</v>
      </c>
      <c r="B1355" s="247" t="s">
        <v>438</v>
      </c>
      <c r="C1355" s="269">
        <v>12</v>
      </c>
      <c r="D1355" s="245" t="s">
        <v>439</v>
      </c>
      <c r="E1355" s="246">
        <v>23</v>
      </c>
      <c r="F1355" s="245" t="s">
        <v>3</v>
      </c>
    </row>
    <row r="1356" spans="1:6">
      <c r="A1356" s="263" t="str">
        <f>Campos[[#This Row],[HOJA]]&amp;"."&amp;Campos[[#This Row],[FILA]]&amp;"."&amp;Campos[[#This Row],[COLUMNA]]</f>
        <v>HT4.13.3</v>
      </c>
      <c r="B1356" s="247" t="s">
        <v>438</v>
      </c>
      <c r="C1356" s="269">
        <v>13</v>
      </c>
      <c r="D1356" s="245" t="s">
        <v>81</v>
      </c>
      <c r="E1356" s="246">
        <v>3</v>
      </c>
      <c r="F1356" s="245" t="s">
        <v>275</v>
      </c>
    </row>
    <row r="1357" spans="1:6">
      <c r="A1357" s="263" t="str">
        <f>Campos[[#This Row],[HOJA]]&amp;"."&amp;Campos[[#This Row],[FILA]]&amp;"."&amp;Campos[[#This Row],[COLUMNA]]</f>
        <v>HT4.13.4</v>
      </c>
      <c r="B1357" s="247" t="s">
        <v>438</v>
      </c>
      <c r="C1357" s="269">
        <v>13</v>
      </c>
      <c r="D1357" s="245" t="s">
        <v>81</v>
      </c>
      <c r="E1357" s="246">
        <v>4</v>
      </c>
      <c r="F1357" s="245" t="s">
        <v>276</v>
      </c>
    </row>
    <row r="1358" spans="1:6">
      <c r="A1358" s="263" t="str">
        <f>Campos[[#This Row],[HOJA]]&amp;"."&amp;Campos[[#This Row],[FILA]]&amp;"."&amp;Campos[[#This Row],[COLUMNA]]</f>
        <v>HT4.13.5</v>
      </c>
      <c r="B1358" s="247" t="s">
        <v>438</v>
      </c>
      <c r="C1358" s="269">
        <v>13</v>
      </c>
      <c r="D1358" s="245" t="s">
        <v>81</v>
      </c>
      <c r="E1358" s="246">
        <v>5</v>
      </c>
      <c r="F1358" s="245" t="s">
        <v>277</v>
      </c>
    </row>
    <row r="1359" spans="1:6">
      <c r="A1359" s="263" t="str">
        <f>Campos[[#This Row],[HOJA]]&amp;"."&amp;Campos[[#This Row],[FILA]]&amp;"."&amp;Campos[[#This Row],[COLUMNA]]</f>
        <v>HT4.13.6</v>
      </c>
      <c r="B1359" s="247" t="s">
        <v>438</v>
      </c>
      <c r="C1359" s="269">
        <v>13</v>
      </c>
      <c r="D1359" s="245" t="s">
        <v>81</v>
      </c>
      <c r="E1359" s="246">
        <v>6</v>
      </c>
      <c r="F1359" s="245" t="s">
        <v>278</v>
      </c>
    </row>
    <row r="1360" spans="1:6">
      <c r="A1360" s="263" t="str">
        <f>Campos[[#This Row],[HOJA]]&amp;"."&amp;Campos[[#This Row],[FILA]]&amp;"."&amp;Campos[[#This Row],[COLUMNA]]</f>
        <v>HT4.13.7</v>
      </c>
      <c r="B1360" s="247" t="s">
        <v>438</v>
      </c>
      <c r="C1360" s="269">
        <v>13</v>
      </c>
      <c r="D1360" s="245" t="s">
        <v>81</v>
      </c>
      <c r="E1360" s="246">
        <v>7</v>
      </c>
      <c r="F1360" s="245" t="s">
        <v>279</v>
      </c>
    </row>
    <row r="1361" spans="1:6">
      <c r="A1361" s="263" t="str">
        <f>Campos[[#This Row],[HOJA]]&amp;"."&amp;Campos[[#This Row],[FILA]]&amp;"."&amp;Campos[[#This Row],[COLUMNA]]</f>
        <v>HT4.13.8</v>
      </c>
      <c r="B1361" s="247" t="s">
        <v>438</v>
      </c>
      <c r="C1361" s="269">
        <v>13</v>
      </c>
      <c r="D1361" s="245" t="s">
        <v>81</v>
      </c>
      <c r="E1361" s="246">
        <v>8</v>
      </c>
      <c r="F1361" s="245" t="s">
        <v>431</v>
      </c>
    </row>
    <row r="1362" spans="1:6">
      <c r="A1362" s="263" t="str">
        <f>Campos[[#This Row],[HOJA]]&amp;"."&amp;Campos[[#This Row],[FILA]]&amp;"."&amp;Campos[[#This Row],[COLUMNA]]</f>
        <v>HT4.13.9</v>
      </c>
      <c r="B1362" s="247" t="s">
        <v>438</v>
      </c>
      <c r="C1362" s="269">
        <v>13</v>
      </c>
      <c r="D1362" s="245" t="s">
        <v>81</v>
      </c>
      <c r="E1362" s="246">
        <v>9</v>
      </c>
      <c r="F1362" s="245" t="s">
        <v>280</v>
      </c>
    </row>
    <row r="1363" spans="1:6">
      <c r="A1363" s="263" t="str">
        <f>Campos[[#This Row],[HOJA]]&amp;"."&amp;Campos[[#This Row],[FILA]]&amp;"."&amp;Campos[[#This Row],[COLUMNA]]</f>
        <v>HT4.13.10</v>
      </c>
      <c r="B1363" s="247" t="s">
        <v>438</v>
      </c>
      <c r="C1363" s="269">
        <v>13</v>
      </c>
      <c r="D1363" s="245" t="s">
        <v>81</v>
      </c>
      <c r="E1363" s="246">
        <v>10</v>
      </c>
      <c r="F1363" s="245" t="s">
        <v>69</v>
      </c>
    </row>
    <row r="1364" spans="1:6">
      <c r="A1364" s="263" t="str">
        <f>Campos[[#This Row],[HOJA]]&amp;"."&amp;Campos[[#This Row],[FILA]]&amp;"."&amp;Campos[[#This Row],[COLUMNA]]</f>
        <v>HT4.13.11</v>
      </c>
      <c r="B1364" s="247" t="s">
        <v>438</v>
      </c>
      <c r="C1364" s="269">
        <v>13</v>
      </c>
      <c r="D1364" s="245" t="s">
        <v>81</v>
      </c>
      <c r="E1364" s="246">
        <v>11</v>
      </c>
      <c r="F1364" s="245" t="s">
        <v>432</v>
      </c>
    </row>
    <row r="1365" spans="1:6">
      <c r="A1365" s="263" t="str">
        <f>Campos[[#This Row],[HOJA]]&amp;"."&amp;Campos[[#This Row],[FILA]]&amp;"."&amp;Campos[[#This Row],[COLUMNA]]</f>
        <v>HT4.13.12</v>
      </c>
      <c r="B1365" s="247" t="s">
        <v>438</v>
      </c>
      <c r="C1365" s="269">
        <v>13</v>
      </c>
      <c r="D1365" s="245" t="s">
        <v>81</v>
      </c>
      <c r="E1365" s="246">
        <v>12</v>
      </c>
      <c r="F1365" s="245" t="s">
        <v>282</v>
      </c>
    </row>
    <row r="1366" spans="1:6">
      <c r="A1366" s="263" t="str">
        <f>Campos[[#This Row],[HOJA]]&amp;"."&amp;Campos[[#This Row],[FILA]]&amp;"."&amp;Campos[[#This Row],[COLUMNA]]</f>
        <v>HT4.13.13</v>
      </c>
      <c r="B1366" s="247" t="s">
        <v>438</v>
      </c>
      <c r="C1366" s="269">
        <v>13</v>
      </c>
      <c r="D1366" s="245" t="s">
        <v>81</v>
      </c>
      <c r="E1366" s="246">
        <v>13</v>
      </c>
      <c r="F1366" s="245" t="s">
        <v>283</v>
      </c>
    </row>
    <row r="1367" spans="1:6">
      <c r="A1367" s="263" t="str">
        <f>Campos[[#This Row],[HOJA]]&amp;"."&amp;Campos[[#This Row],[FILA]]&amp;"."&amp;Campos[[#This Row],[COLUMNA]]</f>
        <v>HT4.13.14</v>
      </c>
      <c r="B1367" s="247" t="s">
        <v>438</v>
      </c>
      <c r="C1367" s="269">
        <v>13</v>
      </c>
      <c r="D1367" s="245" t="s">
        <v>81</v>
      </c>
      <c r="E1367" s="246">
        <v>14</v>
      </c>
      <c r="F1367" s="245" t="s">
        <v>284</v>
      </c>
    </row>
    <row r="1368" spans="1:6">
      <c r="A1368" s="263" t="str">
        <f>Campos[[#This Row],[HOJA]]&amp;"."&amp;Campos[[#This Row],[FILA]]&amp;"."&amp;Campos[[#This Row],[COLUMNA]]</f>
        <v>HT4.13.15</v>
      </c>
      <c r="B1368" s="247" t="s">
        <v>438</v>
      </c>
      <c r="C1368" s="269">
        <v>13</v>
      </c>
      <c r="D1368" s="245" t="s">
        <v>81</v>
      </c>
      <c r="E1368" s="246">
        <v>15</v>
      </c>
      <c r="F1368" s="245" t="s">
        <v>285</v>
      </c>
    </row>
    <row r="1369" spans="1:6">
      <c r="A1369" s="263" t="str">
        <f>Campos[[#This Row],[HOJA]]&amp;"."&amp;Campos[[#This Row],[FILA]]&amp;"."&amp;Campos[[#This Row],[COLUMNA]]</f>
        <v>HT4.13.16</v>
      </c>
      <c r="B1369" s="247" t="s">
        <v>438</v>
      </c>
      <c r="C1369" s="269">
        <v>13</v>
      </c>
      <c r="D1369" s="245" t="s">
        <v>81</v>
      </c>
      <c r="E1369" s="246">
        <v>16</v>
      </c>
      <c r="F1369" s="245" t="s">
        <v>72</v>
      </c>
    </row>
    <row r="1370" spans="1:6">
      <c r="A1370" s="263" t="str">
        <f>Campos[[#This Row],[HOJA]]&amp;"."&amp;Campos[[#This Row],[FILA]]&amp;"."&amp;Campos[[#This Row],[COLUMNA]]</f>
        <v>HT4.13.17</v>
      </c>
      <c r="B1370" s="247" t="s">
        <v>438</v>
      </c>
      <c r="C1370" s="269">
        <v>13</v>
      </c>
      <c r="D1370" s="245" t="s">
        <v>81</v>
      </c>
      <c r="E1370" s="246">
        <v>17</v>
      </c>
      <c r="F1370" s="245" t="s">
        <v>358</v>
      </c>
    </row>
    <row r="1371" spans="1:6">
      <c r="A1371" s="263" t="str">
        <f>Campos[[#This Row],[HOJA]]&amp;"."&amp;Campos[[#This Row],[FILA]]&amp;"."&amp;Campos[[#This Row],[COLUMNA]]</f>
        <v>HT4.13.18</v>
      </c>
      <c r="B1371" s="247" t="s">
        <v>438</v>
      </c>
      <c r="C1371" s="269">
        <v>13</v>
      </c>
      <c r="D1371" s="245" t="s">
        <v>81</v>
      </c>
      <c r="E1371" s="246">
        <v>18</v>
      </c>
      <c r="F1371" s="245" t="s">
        <v>359</v>
      </c>
    </row>
    <row r="1372" spans="1:6">
      <c r="A1372" s="263" t="str">
        <f>Campos[[#This Row],[HOJA]]&amp;"."&amp;Campos[[#This Row],[FILA]]&amp;"."&amp;Campos[[#This Row],[COLUMNA]]</f>
        <v>HT4.13.19</v>
      </c>
      <c r="B1372" s="247" t="s">
        <v>438</v>
      </c>
      <c r="C1372" s="269">
        <v>13</v>
      </c>
      <c r="D1372" s="245" t="s">
        <v>81</v>
      </c>
      <c r="E1372" s="246">
        <v>19</v>
      </c>
      <c r="F1372" s="245" t="s">
        <v>286</v>
      </c>
    </row>
    <row r="1373" spans="1:6">
      <c r="A1373" s="263" t="str">
        <f>Campos[[#This Row],[HOJA]]&amp;"."&amp;Campos[[#This Row],[FILA]]&amp;"."&amp;Campos[[#This Row],[COLUMNA]]</f>
        <v>HT4.13.20</v>
      </c>
      <c r="B1373" s="247" t="s">
        <v>438</v>
      </c>
      <c r="C1373" s="269">
        <v>13</v>
      </c>
      <c r="D1373" s="245" t="s">
        <v>81</v>
      </c>
      <c r="E1373" s="246">
        <v>20</v>
      </c>
      <c r="F1373" s="245" t="s">
        <v>287</v>
      </c>
    </row>
    <row r="1374" spans="1:6">
      <c r="A1374" s="263" t="str">
        <f>Campos[[#This Row],[HOJA]]&amp;"."&amp;Campos[[#This Row],[FILA]]&amp;"."&amp;Campos[[#This Row],[COLUMNA]]</f>
        <v>HT4.13.21</v>
      </c>
      <c r="B1374" s="247" t="s">
        <v>438</v>
      </c>
      <c r="C1374" s="269">
        <v>13</v>
      </c>
      <c r="D1374" s="245" t="s">
        <v>81</v>
      </c>
      <c r="E1374" s="246">
        <v>21</v>
      </c>
      <c r="F1374" s="245" t="s">
        <v>61</v>
      </c>
    </row>
    <row r="1375" spans="1:6">
      <c r="A1375" s="263" t="str">
        <f>Campos[[#This Row],[HOJA]]&amp;"."&amp;Campos[[#This Row],[FILA]]&amp;"."&amp;Campos[[#This Row],[COLUMNA]]</f>
        <v>HT4.13.22</v>
      </c>
      <c r="B1375" s="247" t="s">
        <v>438</v>
      </c>
      <c r="C1375" s="269">
        <v>13</v>
      </c>
      <c r="D1375" s="245" t="s">
        <v>81</v>
      </c>
      <c r="E1375" s="246">
        <v>22</v>
      </c>
      <c r="F1375" s="245" t="s">
        <v>16</v>
      </c>
    </row>
    <row r="1376" spans="1:6">
      <c r="A1376" s="263" t="str">
        <f>Campos[[#This Row],[HOJA]]&amp;"."&amp;Campos[[#This Row],[FILA]]&amp;"."&amp;Campos[[#This Row],[COLUMNA]]</f>
        <v>HT4.13.23</v>
      </c>
      <c r="B1376" s="247" t="s">
        <v>438</v>
      </c>
      <c r="C1376" s="269">
        <v>13</v>
      </c>
      <c r="D1376" s="245" t="s">
        <v>81</v>
      </c>
      <c r="E1376" s="246">
        <v>23</v>
      </c>
      <c r="F1376" s="245" t="s">
        <v>3</v>
      </c>
    </row>
    <row r="1377" spans="1:6">
      <c r="A1377" s="263" t="str">
        <f>Campos[[#This Row],[HOJA]]&amp;"."&amp;Campos[[#This Row],[FILA]]&amp;"."&amp;Campos[[#This Row],[COLUMNA]]</f>
        <v>HT4.14.3</v>
      </c>
      <c r="B1377" s="247" t="s">
        <v>438</v>
      </c>
      <c r="C1377" s="269">
        <v>14</v>
      </c>
      <c r="D1377" s="245" t="s">
        <v>82</v>
      </c>
      <c r="E1377" s="246">
        <v>3</v>
      </c>
      <c r="F1377" s="245" t="s">
        <v>275</v>
      </c>
    </row>
    <row r="1378" spans="1:6">
      <c r="A1378" s="263" t="str">
        <f>Campos[[#This Row],[HOJA]]&amp;"."&amp;Campos[[#This Row],[FILA]]&amp;"."&amp;Campos[[#This Row],[COLUMNA]]</f>
        <v>HT4.14.4</v>
      </c>
      <c r="B1378" s="247" t="s">
        <v>438</v>
      </c>
      <c r="C1378" s="269">
        <v>14</v>
      </c>
      <c r="D1378" s="245" t="s">
        <v>82</v>
      </c>
      <c r="E1378" s="246">
        <v>4</v>
      </c>
      <c r="F1378" s="245" t="s">
        <v>276</v>
      </c>
    </row>
    <row r="1379" spans="1:6">
      <c r="A1379" s="263" t="str">
        <f>Campos[[#This Row],[HOJA]]&amp;"."&amp;Campos[[#This Row],[FILA]]&amp;"."&amp;Campos[[#This Row],[COLUMNA]]</f>
        <v>HT4.14.5</v>
      </c>
      <c r="B1379" s="247" t="s">
        <v>438</v>
      </c>
      <c r="C1379" s="269">
        <v>14</v>
      </c>
      <c r="D1379" s="245" t="s">
        <v>82</v>
      </c>
      <c r="E1379" s="246">
        <v>5</v>
      </c>
      <c r="F1379" s="245" t="s">
        <v>277</v>
      </c>
    </row>
    <row r="1380" spans="1:6">
      <c r="A1380" s="263" t="str">
        <f>Campos[[#This Row],[HOJA]]&amp;"."&amp;Campos[[#This Row],[FILA]]&amp;"."&amp;Campos[[#This Row],[COLUMNA]]</f>
        <v>HT4.14.6</v>
      </c>
      <c r="B1380" s="247" t="s">
        <v>438</v>
      </c>
      <c r="C1380" s="269">
        <v>14</v>
      </c>
      <c r="D1380" s="245" t="s">
        <v>82</v>
      </c>
      <c r="E1380" s="246">
        <v>6</v>
      </c>
      <c r="F1380" s="245" t="s">
        <v>278</v>
      </c>
    </row>
    <row r="1381" spans="1:6">
      <c r="A1381" s="263" t="str">
        <f>Campos[[#This Row],[HOJA]]&amp;"."&amp;Campos[[#This Row],[FILA]]&amp;"."&amp;Campos[[#This Row],[COLUMNA]]</f>
        <v>HT4.14.7</v>
      </c>
      <c r="B1381" s="247" t="s">
        <v>438</v>
      </c>
      <c r="C1381" s="269">
        <v>14</v>
      </c>
      <c r="D1381" s="245" t="s">
        <v>82</v>
      </c>
      <c r="E1381" s="246">
        <v>7</v>
      </c>
      <c r="F1381" s="245" t="s">
        <v>279</v>
      </c>
    </row>
    <row r="1382" spans="1:6">
      <c r="A1382" s="263" t="str">
        <f>Campos[[#This Row],[HOJA]]&amp;"."&amp;Campos[[#This Row],[FILA]]&amp;"."&amp;Campos[[#This Row],[COLUMNA]]</f>
        <v>HT4.14.8</v>
      </c>
      <c r="B1382" s="247" t="s">
        <v>438</v>
      </c>
      <c r="C1382" s="269">
        <v>14</v>
      </c>
      <c r="D1382" s="245" t="s">
        <v>82</v>
      </c>
      <c r="E1382" s="246">
        <v>8</v>
      </c>
      <c r="F1382" s="245" t="s">
        <v>431</v>
      </c>
    </row>
    <row r="1383" spans="1:6">
      <c r="A1383" s="263" t="str">
        <f>Campos[[#This Row],[HOJA]]&amp;"."&amp;Campos[[#This Row],[FILA]]&amp;"."&amp;Campos[[#This Row],[COLUMNA]]</f>
        <v>HT4.14.9</v>
      </c>
      <c r="B1383" s="247" t="s">
        <v>438</v>
      </c>
      <c r="C1383" s="269">
        <v>14</v>
      </c>
      <c r="D1383" s="245" t="s">
        <v>82</v>
      </c>
      <c r="E1383" s="246">
        <v>9</v>
      </c>
      <c r="F1383" s="245" t="s">
        <v>280</v>
      </c>
    </row>
    <row r="1384" spans="1:6">
      <c r="A1384" s="263" t="str">
        <f>Campos[[#This Row],[HOJA]]&amp;"."&amp;Campos[[#This Row],[FILA]]&amp;"."&amp;Campos[[#This Row],[COLUMNA]]</f>
        <v>HT4.14.10</v>
      </c>
      <c r="B1384" s="247" t="s">
        <v>438</v>
      </c>
      <c r="C1384" s="269">
        <v>14</v>
      </c>
      <c r="D1384" s="245" t="s">
        <v>82</v>
      </c>
      <c r="E1384" s="246">
        <v>10</v>
      </c>
      <c r="F1384" s="245" t="s">
        <v>69</v>
      </c>
    </row>
    <row r="1385" spans="1:6">
      <c r="A1385" s="263" t="str">
        <f>Campos[[#This Row],[HOJA]]&amp;"."&amp;Campos[[#This Row],[FILA]]&amp;"."&amp;Campos[[#This Row],[COLUMNA]]</f>
        <v>HT4.14.11</v>
      </c>
      <c r="B1385" s="247" t="s">
        <v>438</v>
      </c>
      <c r="C1385" s="269">
        <v>14</v>
      </c>
      <c r="D1385" s="245" t="s">
        <v>82</v>
      </c>
      <c r="E1385" s="246">
        <v>11</v>
      </c>
      <c r="F1385" s="245" t="s">
        <v>432</v>
      </c>
    </row>
    <row r="1386" spans="1:6">
      <c r="A1386" s="263" t="str">
        <f>Campos[[#This Row],[HOJA]]&amp;"."&amp;Campos[[#This Row],[FILA]]&amp;"."&amp;Campos[[#This Row],[COLUMNA]]</f>
        <v>HT4.14.12</v>
      </c>
      <c r="B1386" s="247" t="s">
        <v>438</v>
      </c>
      <c r="C1386" s="269">
        <v>14</v>
      </c>
      <c r="D1386" s="245" t="s">
        <v>82</v>
      </c>
      <c r="E1386" s="246">
        <v>12</v>
      </c>
      <c r="F1386" s="245" t="s">
        <v>282</v>
      </c>
    </row>
    <row r="1387" spans="1:6">
      <c r="A1387" s="263" t="str">
        <f>Campos[[#This Row],[HOJA]]&amp;"."&amp;Campos[[#This Row],[FILA]]&amp;"."&amp;Campos[[#This Row],[COLUMNA]]</f>
        <v>HT4.14.13</v>
      </c>
      <c r="B1387" s="247" t="s">
        <v>438</v>
      </c>
      <c r="C1387" s="269">
        <v>14</v>
      </c>
      <c r="D1387" s="245" t="s">
        <v>82</v>
      </c>
      <c r="E1387" s="246">
        <v>13</v>
      </c>
      <c r="F1387" s="245" t="s">
        <v>283</v>
      </c>
    </row>
    <row r="1388" spans="1:6">
      <c r="A1388" s="263" t="str">
        <f>Campos[[#This Row],[HOJA]]&amp;"."&amp;Campos[[#This Row],[FILA]]&amp;"."&amp;Campos[[#This Row],[COLUMNA]]</f>
        <v>HT4.14.14</v>
      </c>
      <c r="B1388" s="247" t="s">
        <v>438</v>
      </c>
      <c r="C1388" s="269">
        <v>14</v>
      </c>
      <c r="D1388" s="245" t="s">
        <v>82</v>
      </c>
      <c r="E1388" s="246">
        <v>14</v>
      </c>
      <c r="F1388" s="245" t="s">
        <v>284</v>
      </c>
    </row>
    <row r="1389" spans="1:6">
      <c r="A1389" s="263" t="str">
        <f>Campos[[#This Row],[HOJA]]&amp;"."&amp;Campos[[#This Row],[FILA]]&amp;"."&amp;Campos[[#This Row],[COLUMNA]]</f>
        <v>HT4.14.15</v>
      </c>
      <c r="B1389" s="247" t="s">
        <v>438</v>
      </c>
      <c r="C1389" s="269">
        <v>14</v>
      </c>
      <c r="D1389" s="245" t="s">
        <v>82</v>
      </c>
      <c r="E1389" s="246">
        <v>15</v>
      </c>
      <c r="F1389" s="245" t="s">
        <v>285</v>
      </c>
    </row>
    <row r="1390" spans="1:6">
      <c r="A1390" s="263" t="str">
        <f>Campos[[#This Row],[HOJA]]&amp;"."&amp;Campos[[#This Row],[FILA]]&amp;"."&amp;Campos[[#This Row],[COLUMNA]]</f>
        <v>HT4.14.16</v>
      </c>
      <c r="B1390" s="247" t="s">
        <v>438</v>
      </c>
      <c r="C1390" s="269">
        <v>14</v>
      </c>
      <c r="D1390" s="245" t="s">
        <v>82</v>
      </c>
      <c r="E1390" s="246">
        <v>16</v>
      </c>
      <c r="F1390" s="245" t="s">
        <v>72</v>
      </c>
    </row>
    <row r="1391" spans="1:6">
      <c r="A1391" s="263" t="str">
        <f>Campos[[#This Row],[HOJA]]&amp;"."&amp;Campos[[#This Row],[FILA]]&amp;"."&amp;Campos[[#This Row],[COLUMNA]]</f>
        <v>HT4.14.17</v>
      </c>
      <c r="B1391" s="247" t="s">
        <v>438</v>
      </c>
      <c r="C1391" s="269">
        <v>14</v>
      </c>
      <c r="D1391" s="245" t="s">
        <v>82</v>
      </c>
      <c r="E1391" s="246">
        <v>17</v>
      </c>
      <c r="F1391" s="245" t="s">
        <v>358</v>
      </c>
    </row>
    <row r="1392" spans="1:6">
      <c r="A1392" s="263" t="str">
        <f>Campos[[#This Row],[HOJA]]&amp;"."&amp;Campos[[#This Row],[FILA]]&amp;"."&amp;Campos[[#This Row],[COLUMNA]]</f>
        <v>HT4.14.18</v>
      </c>
      <c r="B1392" s="247" t="s">
        <v>438</v>
      </c>
      <c r="C1392" s="269">
        <v>14</v>
      </c>
      <c r="D1392" s="245" t="s">
        <v>82</v>
      </c>
      <c r="E1392" s="246">
        <v>18</v>
      </c>
      <c r="F1392" s="245" t="s">
        <v>359</v>
      </c>
    </row>
    <row r="1393" spans="1:6">
      <c r="A1393" s="263" t="str">
        <f>Campos[[#This Row],[HOJA]]&amp;"."&amp;Campos[[#This Row],[FILA]]&amp;"."&amp;Campos[[#This Row],[COLUMNA]]</f>
        <v>HT4.14.19</v>
      </c>
      <c r="B1393" s="247" t="s">
        <v>438</v>
      </c>
      <c r="C1393" s="269">
        <v>14</v>
      </c>
      <c r="D1393" s="245" t="s">
        <v>82</v>
      </c>
      <c r="E1393" s="246">
        <v>19</v>
      </c>
      <c r="F1393" s="245" t="s">
        <v>286</v>
      </c>
    </row>
    <row r="1394" spans="1:6">
      <c r="A1394" s="263" t="str">
        <f>Campos[[#This Row],[HOJA]]&amp;"."&amp;Campos[[#This Row],[FILA]]&amp;"."&amp;Campos[[#This Row],[COLUMNA]]</f>
        <v>HT4.14.20</v>
      </c>
      <c r="B1394" s="247" t="s">
        <v>438</v>
      </c>
      <c r="C1394" s="269">
        <v>14</v>
      </c>
      <c r="D1394" s="245" t="s">
        <v>82</v>
      </c>
      <c r="E1394" s="246">
        <v>20</v>
      </c>
      <c r="F1394" s="245" t="s">
        <v>287</v>
      </c>
    </row>
    <row r="1395" spans="1:6">
      <c r="A1395" s="263" t="str">
        <f>Campos[[#This Row],[HOJA]]&amp;"."&amp;Campos[[#This Row],[FILA]]&amp;"."&amp;Campos[[#This Row],[COLUMNA]]</f>
        <v>HT4.14.21</v>
      </c>
      <c r="B1395" s="247" t="s">
        <v>438</v>
      </c>
      <c r="C1395" s="269">
        <v>14</v>
      </c>
      <c r="D1395" s="245" t="s">
        <v>82</v>
      </c>
      <c r="E1395" s="246">
        <v>21</v>
      </c>
      <c r="F1395" s="245" t="s">
        <v>61</v>
      </c>
    </row>
    <row r="1396" spans="1:6">
      <c r="A1396" s="263" t="str">
        <f>Campos[[#This Row],[HOJA]]&amp;"."&amp;Campos[[#This Row],[FILA]]&amp;"."&amp;Campos[[#This Row],[COLUMNA]]</f>
        <v>HT4.14.22</v>
      </c>
      <c r="B1396" s="247" t="s">
        <v>438</v>
      </c>
      <c r="C1396" s="269">
        <v>14</v>
      </c>
      <c r="D1396" s="245" t="s">
        <v>82</v>
      </c>
      <c r="E1396" s="246">
        <v>22</v>
      </c>
      <c r="F1396" s="245" t="s">
        <v>16</v>
      </c>
    </row>
    <row r="1397" spans="1:6">
      <c r="A1397" s="263" t="str">
        <f>Campos[[#This Row],[HOJA]]&amp;"."&amp;Campos[[#This Row],[FILA]]&amp;"."&amp;Campos[[#This Row],[COLUMNA]]</f>
        <v>HT4.14.23</v>
      </c>
      <c r="B1397" s="247" t="s">
        <v>438</v>
      </c>
      <c r="C1397" s="269">
        <v>14</v>
      </c>
      <c r="D1397" s="245" t="s">
        <v>82</v>
      </c>
      <c r="E1397" s="246">
        <v>23</v>
      </c>
      <c r="F1397" s="245" t="s">
        <v>3</v>
      </c>
    </row>
    <row r="1398" spans="1:6">
      <c r="A1398" s="263" t="str">
        <f>Campos[[#This Row],[HOJA]]&amp;"."&amp;Campos[[#This Row],[FILA]]&amp;"."&amp;Campos[[#This Row],[COLUMNA]]</f>
        <v>HT4.15.3</v>
      </c>
      <c r="B1398" s="247" t="s">
        <v>438</v>
      </c>
      <c r="C1398" s="269">
        <v>15</v>
      </c>
      <c r="D1398" s="245" t="s">
        <v>256</v>
      </c>
      <c r="E1398" s="246">
        <v>3</v>
      </c>
      <c r="F1398" s="245" t="s">
        <v>275</v>
      </c>
    </row>
    <row r="1399" spans="1:6">
      <c r="A1399" s="263" t="str">
        <f>Campos[[#This Row],[HOJA]]&amp;"."&amp;Campos[[#This Row],[FILA]]&amp;"."&amp;Campos[[#This Row],[COLUMNA]]</f>
        <v>HT4.15.4</v>
      </c>
      <c r="B1399" s="247" t="s">
        <v>438</v>
      </c>
      <c r="C1399" s="269">
        <v>15</v>
      </c>
      <c r="D1399" s="245" t="s">
        <v>256</v>
      </c>
      <c r="E1399" s="246">
        <v>4</v>
      </c>
      <c r="F1399" s="245" t="s">
        <v>276</v>
      </c>
    </row>
    <row r="1400" spans="1:6">
      <c r="A1400" s="263" t="str">
        <f>Campos[[#This Row],[HOJA]]&amp;"."&amp;Campos[[#This Row],[FILA]]&amp;"."&amp;Campos[[#This Row],[COLUMNA]]</f>
        <v>HT4.15.5</v>
      </c>
      <c r="B1400" s="247" t="s">
        <v>438</v>
      </c>
      <c r="C1400" s="269">
        <v>15</v>
      </c>
      <c r="D1400" s="245" t="s">
        <v>256</v>
      </c>
      <c r="E1400" s="246">
        <v>5</v>
      </c>
      <c r="F1400" s="245" t="s">
        <v>277</v>
      </c>
    </row>
    <row r="1401" spans="1:6">
      <c r="A1401" s="263" t="str">
        <f>Campos[[#This Row],[HOJA]]&amp;"."&amp;Campos[[#This Row],[FILA]]&amp;"."&amp;Campos[[#This Row],[COLUMNA]]</f>
        <v>HT4.15.6</v>
      </c>
      <c r="B1401" s="247" t="s">
        <v>438</v>
      </c>
      <c r="C1401" s="269">
        <v>15</v>
      </c>
      <c r="D1401" s="245" t="s">
        <v>256</v>
      </c>
      <c r="E1401" s="246">
        <v>6</v>
      </c>
      <c r="F1401" s="245" t="s">
        <v>278</v>
      </c>
    </row>
    <row r="1402" spans="1:6">
      <c r="A1402" s="263" t="str">
        <f>Campos[[#This Row],[HOJA]]&amp;"."&amp;Campos[[#This Row],[FILA]]&amp;"."&amp;Campos[[#This Row],[COLUMNA]]</f>
        <v>HT4.15.7</v>
      </c>
      <c r="B1402" s="247" t="s">
        <v>438</v>
      </c>
      <c r="C1402" s="269">
        <v>15</v>
      </c>
      <c r="D1402" s="245" t="s">
        <v>256</v>
      </c>
      <c r="E1402" s="246">
        <v>7</v>
      </c>
      <c r="F1402" s="245" t="s">
        <v>279</v>
      </c>
    </row>
    <row r="1403" spans="1:6">
      <c r="A1403" s="263" t="str">
        <f>Campos[[#This Row],[HOJA]]&amp;"."&amp;Campos[[#This Row],[FILA]]&amp;"."&amp;Campos[[#This Row],[COLUMNA]]</f>
        <v>HT4.15.8</v>
      </c>
      <c r="B1403" s="247" t="s">
        <v>438</v>
      </c>
      <c r="C1403" s="269">
        <v>15</v>
      </c>
      <c r="D1403" s="245" t="s">
        <v>256</v>
      </c>
      <c r="E1403" s="246">
        <v>8</v>
      </c>
      <c r="F1403" s="245" t="s">
        <v>431</v>
      </c>
    </row>
    <row r="1404" spans="1:6">
      <c r="A1404" s="263" t="str">
        <f>Campos[[#This Row],[HOJA]]&amp;"."&amp;Campos[[#This Row],[FILA]]&amp;"."&amp;Campos[[#This Row],[COLUMNA]]</f>
        <v>HT4.15.9</v>
      </c>
      <c r="B1404" s="247" t="s">
        <v>438</v>
      </c>
      <c r="C1404" s="269">
        <v>15</v>
      </c>
      <c r="D1404" s="245" t="s">
        <v>256</v>
      </c>
      <c r="E1404" s="246">
        <v>9</v>
      </c>
      <c r="F1404" s="245" t="s">
        <v>280</v>
      </c>
    </row>
    <row r="1405" spans="1:6">
      <c r="A1405" s="263" t="str">
        <f>Campos[[#This Row],[HOJA]]&amp;"."&amp;Campos[[#This Row],[FILA]]&amp;"."&amp;Campos[[#This Row],[COLUMNA]]</f>
        <v>HT4.15.10</v>
      </c>
      <c r="B1405" s="247" t="s">
        <v>438</v>
      </c>
      <c r="C1405" s="269">
        <v>15</v>
      </c>
      <c r="D1405" s="245" t="s">
        <v>256</v>
      </c>
      <c r="E1405" s="246">
        <v>10</v>
      </c>
      <c r="F1405" s="245" t="s">
        <v>69</v>
      </c>
    </row>
    <row r="1406" spans="1:6">
      <c r="A1406" s="263" t="str">
        <f>Campos[[#This Row],[HOJA]]&amp;"."&amp;Campos[[#This Row],[FILA]]&amp;"."&amp;Campos[[#This Row],[COLUMNA]]</f>
        <v>HT4.15.11</v>
      </c>
      <c r="B1406" s="247" t="s">
        <v>438</v>
      </c>
      <c r="C1406" s="269">
        <v>15</v>
      </c>
      <c r="D1406" s="245" t="s">
        <v>256</v>
      </c>
      <c r="E1406" s="246">
        <v>11</v>
      </c>
      <c r="F1406" s="245" t="s">
        <v>432</v>
      </c>
    </row>
    <row r="1407" spans="1:6">
      <c r="A1407" s="263" t="str">
        <f>Campos[[#This Row],[HOJA]]&amp;"."&amp;Campos[[#This Row],[FILA]]&amp;"."&amp;Campos[[#This Row],[COLUMNA]]</f>
        <v>HT4.15.12</v>
      </c>
      <c r="B1407" s="247" t="s">
        <v>438</v>
      </c>
      <c r="C1407" s="269">
        <v>15</v>
      </c>
      <c r="D1407" s="245" t="s">
        <v>256</v>
      </c>
      <c r="E1407" s="246">
        <v>12</v>
      </c>
      <c r="F1407" s="245" t="s">
        <v>282</v>
      </c>
    </row>
    <row r="1408" spans="1:6">
      <c r="A1408" s="263" t="str">
        <f>Campos[[#This Row],[HOJA]]&amp;"."&amp;Campos[[#This Row],[FILA]]&amp;"."&amp;Campos[[#This Row],[COLUMNA]]</f>
        <v>HT4.15.13</v>
      </c>
      <c r="B1408" s="247" t="s">
        <v>438</v>
      </c>
      <c r="C1408" s="269">
        <v>15</v>
      </c>
      <c r="D1408" s="245" t="s">
        <v>256</v>
      </c>
      <c r="E1408" s="246">
        <v>13</v>
      </c>
      <c r="F1408" s="245" t="s">
        <v>283</v>
      </c>
    </row>
    <row r="1409" spans="1:6">
      <c r="A1409" s="263" t="str">
        <f>Campos[[#This Row],[HOJA]]&amp;"."&amp;Campos[[#This Row],[FILA]]&amp;"."&amp;Campos[[#This Row],[COLUMNA]]</f>
        <v>HT4.15.14</v>
      </c>
      <c r="B1409" s="247" t="s">
        <v>438</v>
      </c>
      <c r="C1409" s="269">
        <v>15</v>
      </c>
      <c r="D1409" s="245" t="s">
        <v>256</v>
      </c>
      <c r="E1409" s="246">
        <v>14</v>
      </c>
      <c r="F1409" s="245" t="s">
        <v>284</v>
      </c>
    </row>
    <row r="1410" spans="1:6">
      <c r="A1410" s="263" t="str">
        <f>Campos[[#This Row],[HOJA]]&amp;"."&amp;Campos[[#This Row],[FILA]]&amp;"."&amp;Campos[[#This Row],[COLUMNA]]</f>
        <v>HT4.15.15</v>
      </c>
      <c r="B1410" s="247" t="s">
        <v>438</v>
      </c>
      <c r="C1410" s="269">
        <v>15</v>
      </c>
      <c r="D1410" s="245" t="s">
        <v>256</v>
      </c>
      <c r="E1410" s="246">
        <v>15</v>
      </c>
      <c r="F1410" s="245" t="s">
        <v>285</v>
      </c>
    </row>
    <row r="1411" spans="1:6">
      <c r="A1411" s="263" t="str">
        <f>Campos[[#This Row],[HOJA]]&amp;"."&amp;Campos[[#This Row],[FILA]]&amp;"."&amp;Campos[[#This Row],[COLUMNA]]</f>
        <v>HT4.15.16</v>
      </c>
      <c r="B1411" s="247" t="s">
        <v>438</v>
      </c>
      <c r="C1411" s="269">
        <v>15</v>
      </c>
      <c r="D1411" s="245" t="s">
        <v>256</v>
      </c>
      <c r="E1411" s="246">
        <v>16</v>
      </c>
      <c r="F1411" s="245" t="s">
        <v>72</v>
      </c>
    </row>
    <row r="1412" spans="1:6">
      <c r="A1412" s="263" t="str">
        <f>Campos[[#This Row],[HOJA]]&amp;"."&amp;Campos[[#This Row],[FILA]]&amp;"."&amp;Campos[[#This Row],[COLUMNA]]</f>
        <v>HT4.15.17</v>
      </c>
      <c r="B1412" s="247" t="s">
        <v>438</v>
      </c>
      <c r="C1412" s="269">
        <v>15</v>
      </c>
      <c r="D1412" s="245" t="s">
        <v>256</v>
      </c>
      <c r="E1412" s="246">
        <v>17</v>
      </c>
      <c r="F1412" s="245" t="s">
        <v>358</v>
      </c>
    </row>
    <row r="1413" spans="1:6">
      <c r="A1413" s="263" t="str">
        <f>Campos[[#This Row],[HOJA]]&amp;"."&amp;Campos[[#This Row],[FILA]]&amp;"."&amp;Campos[[#This Row],[COLUMNA]]</f>
        <v>HT4.15.18</v>
      </c>
      <c r="B1413" s="247" t="s">
        <v>438</v>
      </c>
      <c r="C1413" s="269">
        <v>15</v>
      </c>
      <c r="D1413" s="245" t="s">
        <v>256</v>
      </c>
      <c r="E1413" s="246">
        <v>18</v>
      </c>
      <c r="F1413" s="245" t="s">
        <v>359</v>
      </c>
    </row>
    <row r="1414" spans="1:6">
      <c r="A1414" s="263" t="str">
        <f>Campos[[#This Row],[HOJA]]&amp;"."&amp;Campos[[#This Row],[FILA]]&amp;"."&amp;Campos[[#This Row],[COLUMNA]]</f>
        <v>HT4.15.19</v>
      </c>
      <c r="B1414" s="247" t="s">
        <v>438</v>
      </c>
      <c r="C1414" s="269">
        <v>15</v>
      </c>
      <c r="D1414" s="245" t="s">
        <v>256</v>
      </c>
      <c r="E1414" s="246">
        <v>19</v>
      </c>
      <c r="F1414" s="245" t="s">
        <v>286</v>
      </c>
    </row>
    <row r="1415" spans="1:6">
      <c r="A1415" s="263" t="str">
        <f>Campos[[#This Row],[HOJA]]&amp;"."&amp;Campos[[#This Row],[FILA]]&amp;"."&amp;Campos[[#This Row],[COLUMNA]]</f>
        <v>HT4.15.20</v>
      </c>
      <c r="B1415" s="247" t="s">
        <v>438</v>
      </c>
      <c r="C1415" s="269">
        <v>15</v>
      </c>
      <c r="D1415" s="245" t="s">
        <v>256</v>
      </c>
      <c r="E1415" s="246">
        <v>20</v>
      </c>
      <c r="F1415" s="245" t="s">
        <v>287</v>
      </c>
    </row>
    <row r="1416" spans="1:6">
      <c r="A1416" s="263" t="str">
        <f>Campos[[#This Row],[HOJA]]&amp;"."&amp;Campos[[#This Row],[FILA]]&amp;"."&amp;Campos[[#This Row],[COLUMNA]]</f>
        <v>HT4.15.21</v>
      </c>
      <c r="B1416" s="247" t="s">
        <v>438</v>
      </c>
      <c r="C1416" s="269">
        <v>15</v>
      </c>
      <c r="D1416" s="245" t="s">
        <v>256</v>
      </c>
      <c r="E1416" s="246">
        <v>21</v>
      </c>
      <c r="F1416" s="245" t="s">
        <v>61</v>
      </c>
    </row>
    <row r="1417" spans="1:6">
      <c r="A1417" s="263" t="str">
        <f>Campos[[#This Row],[HOJA]]&amp;"."&amp;Campos[[#This Row],[FILA]]&amp;"."&amp;Campos[[#This Row],[COLUMNA]]</f>
        <v>HT4.15.22</v>
      </c>
      <c r="B1417" s="247" t="s">
        <v>438</v>
      </c>
      <c r="C1417" s="269">
        <v>15</v>
      </c>
      <c r="D1417" s="245" t="s">
        <v>256</v>
      </c>
      <c r="E1417" s="246">
        <v>22</v>
      </c>
      <c r="F1417" s="245" t="s">
        <v>16</v>
      </c>
    </row>
    <row r="1418" spans="1:6">
      <c r="A1418" s="263" t="str">
        <f>Campos[[#This Row],[HOJA]]&amp;"."&amp;Campos[[#This Row],[FILA]]&amp;"."&amp;Campos[[#This Row],[COLUMNA]]</f>
        <v>HT4.15.23</v>
      </c>
      <c r="B1418" s="247" t="s">
        <v>438</v>
      </c>
      <c r="C1418" s="269">
        <v>15</v>
      </c>
      <c r="D1418" s="245" t="s">
        <v>256</v>
      </c>
      <c r="E1418" s="246">
        <v>23</v>
      </c>
      <c r="F1418" s="245" t="s">
        <v>3</v>
      </c>
    </row>
    <row r="1419" spans="1:6">
      <c r="A1419" s="263" t="str">
        <f>Campos[[#This Row],[HOJA]]&amp;"."&amp;Campos[[#This Row],[FILA]]&amp;"."&amp;Campos[[#This Row],[COLUMNA]]</f>
        <v>HT4.16.3</v>
      </c>
      <c r="B1419" s="247" t="s">
        <v>438</v>
      </c>
      <c r="C1419" s="269">
        <v>16</v>
      </c>
      <c r="D1419" s="245" t="s">
        <v>257</v>
      </c>
      <c r="E1419" s="246">
        <v>3</v>
      </c>
      <c r="F1419" s="245" t="s">
        <v>275</v>
      </c>
    </row>
    <row r="1420" spans="1:6">
      <c r="A1420" s="263" t="str">
        <f>Campos[[#This Row],[HOJA]]&amp;"."&amp;Campos[[#This Row],[FILA]]&amp;"."&amp;Campos[[#This Row],[COLUMNA]]</f>
        <v>HT4.16.4</v>
      </c>
      <c r="B1420" s="247" t="s">
        <v>438</v>
      </c>
      <c r="C1420" s="269">
        <v>16</v>
      </c>
      <c r="D1420" s="245" t="s">
        <v>257</v>
      </c>
      <c r="E1420" s="246">
        <v>4</v>
      </c>
      <c r="F1420" s="245" t="s">
        <v>276</v>
      </c>
    </row>
    <row r="1421" spans="1:6">
      <c r="A1421" s="263" t="str">
        <f>Campos[[#This Row],[HOJA]]&amp;"."&amp;Campos[[#This Row],[FILA]]&amp;"."&amp;Campos[[#This Row],[COLUMNA]]</f>
        <v>HT4.16.5</v>
      </c>
      <c r="B1421" s="247" t="s">
        <v>438</v>
      </c>
      <c r="C1421" s="269">
        <v>16</v>
      </c>
      <c r="D1421" s="245" t="s">
        <v>257</v>
      </c>
      <c r="E1421" s="246">
        <v>5</v>
      </c>
      <c r="F1421" s="245" t="s">
        <v>277</v>
      </c>
    </row>
    <row r="1422" spans="1:6">
      <c r="A1422" s="263" t="str">
        <f>Campos[[#This Row],[HOJA]]&amp;"."&amp;Campos[[#This Row],[FILA]]&amp;"."&amp;Campos[[#This Row],[COLUMNA]]</f>
        <v>HT4.16.6</v>
      </c>
      <c r="B1422" s="247" t="s">
        <v>438</v>
      </c>
      <c r="C1422" s="269">
        <v>16</v>
      </c>
      <c r="D1422" s="245" t="s">
        <v>257</v>
      </c>
      <c r="E1422" s="246">
        <v>6</v>
      </c>
      <c r="F1422" s="245" t="s">
        <v>278</v>
      </c>
    </row>
    <row r="1423" spans="1:6">
      <c r="A1423" s="263" t="str">
        <f>Campos[[#This Row],[HOJA]]&amp;"."&amp;Campos[[#This Row],[FILA]]&amp;"."&amp;Campos[[#This Row],[COLUMNA]]</f>
        <v>HT4.16.7</v>
      </c>
      <c r="B1423" s="247" t="s">
        <v>438</v>
      </c>
      <c r="C1423" s="269">
        <v>16</v>
      </c>
      <c r="D1423" s="245" t="s">
        <v>257</v>
      </c>
      <c r="E1423" s="246">
        <v>7</v>
      </c>
      <c r="F1423" s="245" t="s">
        <v>279</v>
      </c>
    </row>
    <row r="1424" spans="1:6">
      <c r="A1424" s="263" t="str">
        <f>Campos[[#This Row],[HOJA]]&amp;"."&amp;Campos[[#This Row],[FILA]]&amp;"."&amp;Campos[[#This Row],[COLUMNA]]</f>
        <v>HT4.16.8</v>
      </c>
      <c r="B1424" s="247" t="s">
        <v>438</v>
      </c>
      <c r="C1424" s="269">
        <v>16</v>
      </c>
      <c r="D1424" s="245" t="s">
        <v>257</v>
      </c>
      <c r="E1424" s="246">
        <v>8</v>
      </c>
      <c r="F1424" s="245" t="s">
        <v>431</v>
      </c>
    </row>
    <row r="1425" spans="1:6">
      <c r="A1425" s="263" t="str">
        <f>Campos[[#This Row],[HOJA]]&amp;"."&amp;Campos[[#This Row],[FILA]]&amp;"."&amp;Campos[[#This Row],[COLUMNA]]</f>
        <v>HT4.16.9</v>
      </c>
      <c r="B1425" s="247" t="s">
        <v>438</v>
      </c>
      <c r="C1425" s="269">
        <v>16</v>
      </c>
      <c r="D1425" s="245" t="s">
        <v>257</v>
      </c>
      <c r="E1425" s="246">
        <v>9</v>
      </c>
      <c r="F1425" s="245" t="s">
        <v>280</v>
      </c>
    </row>
    <row r="1426" spans="1:6">
      <c r="A1426" s="263" t="str">
        <f>Campos[[#This Row],[HOJA]]&amp;"."&amp;Campos[[#This Row],[FILA]]&amp;"."&amp;Campos[[#This Row],[COLUMNA]]</f>
        <v>HT4.16.10</v>
      </c>
      <c r="B1426" s="247" t="s">
        <v>438</v>
      </c>
      <c r="C1426" s="269">
        <v>16</v>
      </c>
      <c r="D1426" s="245" t="s">
        <v>257</v>
      </c>
      <c r="E1426" s="246">
        <v>10</v>
      </c>
      <c r="F1426" s="245" t="s">
        <v>69</v>
      </c>
    </row>
    <row r="1427" spans="1:6">
      <c r="A1427" s="263" t="str">
        <f>Campos[[#This Row],[HOJA]]&amp;"."&amp;Campos[[#This Row],[FILA]]&amp;"."&amp;Campos[[#This Row],[COLUMNA]]</f>
        <v>HT4.16.11</v>
      </c>
      <c r="B1427" s="247" t="s">
        <v>438</v>
      </c>
      <c r="C1427" s="269">
        <v>16</v>
      </c>
      <c r="D1427" s="245" t="s">
        <v>257</v>
      </c>
      <c r="E1427" s="246">
        <v>11</v>
      </c>
      <c r="F1427" s="245" t="s">
        <v>432</v>
      </c>
    </row>
    <row r="1428" spans="1:6">
      <c r="A1428" s="263" t="str">
        <f>Campos[[#This Row],[HOJA]]&amp;"."&amp;Campos[[#This Row],[FILA]]&amp;"."&amp;Campos[[#This Row],[COLUMNA]]</f>
        <v>HT4.16.12</v>
      </c>
      <c r="B1428" s="247" t="s">
        <v>438</v>
      </c>
      <c r="C1428" s="269">
        <v>16</v>
      </c>
      <c r="D1428" s="245" t="s">
        <v>257</v>
      </c>
      <c r="E1428" s="246">
        <v>12</v>
      </c>
      <c r="F1428" s="245" t="s">
        <v>282</v>
      </c>
    </row>
    <row r="1429" spans="1:6">
      <c r="A1429" s="263" t="str">
        <f>Campos[[#This Row],[HOJA]]&amp;"."&amp;Campos[[#This Row],[FILA]]&amp;"."&amp;Campos[[#This Row],[COLUMNA]]</f>
        <v>HT4.16.13</v>
      </c>
      <c r="B1429" s="247" t="s">
        <v>438</v>
      </c>
      <c r="C1429" s="269">
        <v>16</v>
      </c>
      <c r="D1429" s="245" t="s">
        <v>257</v>
      </c>
      <c r="E1429" s="246">
        <v>13</v>
      </c>
      <c r="F1429" s="245" t="s">
        <v>283</v>
      </c>
    </row>
    <row r="1430" spans="1:6">
      <c r="A1430" s="263" t="str">
        <f>Campos[[#This Row],[HOJA]]&amp;"."&amp;Campos[[#This Row],[FILA]]&amp;"."&amp;Campos[[#This Row],[COLUMNA]]</f>
        <v>HT4.16.14</v>
      </c>
      <c r="B1430" s="247" t="s">
        <v>438</v>
      </c>
      <c r="C1430" s="269">
        <v>16</v>
      </c>
      <c r="D1430" s="245" t="s">
        <v>257</v>
      </c>
      <c r="E1430" s="246">
        <v>14</v>
      </c>
      <c r="F1430" s="245" t="s">
        <v>284</v>
      </c>
    </row>
    <row r="1431" spans="1:6">
      <c r="A1431" s="263" t="str">
        <f>Campos[[#This Row],[HOJA]]&amp;"."&amp;Campos[[#This Row],[FILA]]&amp;"."&amp;Campos[[#This Row],[COLUMNA]]</f>
        <v>HT4.16.15</v>
      </c>
      <c r="B1431" s="247" t="s">
        <v>438</v>
      </c>
      <c r="C1431" s="269">
        <v>16</v>
      </c>
      <c r="D1431" s="245" t="s">
        <v>257</v>
      </c>
      <c r="E1431" s="246">
        <v>15</v>
      </c>
      <c r="F1431" s="245" t="s">
        <v>285</v>
      </c>
    </row>
    <row r="1432" spans="1:6">
      <c r="A1432" s="263" t="str">
        <f>Campos[[#This Row],[HOJA]]&amp;"."&amp;Campos[[#This Row],[FILA]]&amp;"."&amp;Campos[[#This Row],[COLUMNA]]</f>
        <v>HT4.16.16</v>
      </c>
      <c r="B1432" s="247" t="s">
        <v>438</v>
      </c>
      <c r="C1432" s="269">
        <v>16</v>
      </c>
      <c r="D1432" s="245" t="s">
        <v>257</v>
      </c>
      <c r="E1432" s="246">
        <v>16</v>
      </c>
      <c r="F1432" s="245" t="s">
        <v>72</v>
      </c>
    </row>
    <row r="1433" spans="1:6">
      <c r="A1433" s="263" t="str">
        <f>Campos[[#This Row],[HOJA]]&amp;"."&amp;Campos[[#This Row],[FILA]]&amp;"."&amp;Campos[[#This Row],[COLUMNA]]</f>
        <v>HT4.16.17</v>
      </c>
      <c r="B1433" s="247" t="s">
        <v>438</v>
      </c>
      <c r="C1433" s="269">
        <v>16</v>
      </c>
      <c r="D1433" s="245" t="s">
        <v>257</v>
      </c>
      <c r="E1433" s="246">
        <v>17</v>
      </c>
      <c r="F1433" s="245" t="s">
        <v>358</v>
      </c>
    </row>
    <row r="1434" spans="1:6">
      <c r="A1434" s="263" t="str">
        <f>Campos[[#This Row],[HOJA]]&amp;"."&amp;Campos[[#This Row],[FILA]]&amp;"."&amp;Campos[[#This Row],[COLUMNA]]</f>
        <v>HT4.16.18</v>
      </c>
      <c r="B1434" s="247" t="s">
        <v>438</v>
      </c>
      <c r="C1434" s="269">
        <v>16</v>
      </c>
      <c r="D1434" s="245" t="s">
        <v>257</v>
      </c>
      <c r="E1434" s="246">
        <v>18</v>
      </c>
      <c r="F1434" s="245" t="s">
        <v>359</v>
      </c>
    </row>
    <row r="1435" spans="1:6">
      <c r="A1435" s="263" t="str">
        <f>Campos[[#This Row],[HOJA]]&amp;"."&amp;Campos[[#This Row],[FILA]]&amp;"."&amp;Campos[[#This Row],[COLUMNA]]</f>
        <v>HT4.16.19</v>
      </c>
      <c r="B1435" s="247" t="s">
        <v>438</v>
      </c>
      <c r="C1435" s="269">
        <v>16</v>
      </c>
      <c r="D1435" s="245" t="s">
        <v>257</v>
      </c>
      <c r="E1435" s="246">
        <v>19</v>
      </c>
      <c r="F1435" s="245" t="s">
        <v>286</v>
      </c>
    </row>
    <row r="1436" spans="1:6">
      <c r="A1436" s="263" t="str">
        <f>Campos[[#This Row],[HOJA]]&amp;"."&amp;Campos[[#This Row],[FILA]]&amp;"."&amp;Campos[[#This Row],[COLUMNA]]</f>
        <v>HT4.16.20</v>
      </c>
      <c r="B1436" s="247" t="s">
        <v>438</v>
      </c>
      <c r="C1436" s="269">
        <v>16</v>
      </c>
      <c r="D1436" s="245" t="s">
        <v>257</v>
      </c>
      <c r="E1436" s="246">
        <v>20</v>
      </c>
      <c r="F1436" s="245" t="s">
        <v>287</v>
      </c>
    </row>
    <row r="1437" spans="1:6">
      <c r="A1437" s="263" t="str">
        <f>Campos[[#This Row],[HOJA]]&amp;"."&amp;Campos[[#This Row],[FILA]]&amp;"."&amp;Campos[[#This Row],[COLUMNA]]</f>
        <v>HT4.16.21</v>
      </c>
      <c r="B1437" s="247" t="s">
        <v>438</v>
      </c>
      <c r="C1437" s="269">
        <v>16</v>
      </c>
      <c r="D1437" s="245" t="s">
        <v>257</v>
      </c>
      <c r="E1437" s="246">
        <v>21</v>
      </c>
      <c r="F1437" s="245" t="s">
        <v>61</v>
      </c>
    </row>
    <row r="1438" spans="1:6">
      <c r="A1438" s="263" t="str">
        <f>Campos[[#This Row],[HOJA]]&amp;"."&amp;Campos[[#This Row],[FILA]]&amp;"."&amp;Campos[[#This Row],[COLUMNA]]</f>
        <v>HT4.16.22</v>
      </c>
      <c r="B1438" s="247" t="s">
        <v>438</v>
      </c>
      <c r="C1438" s="269">
        <v>16</v>
      </c>
      <c r="D1438" s="245" t="s">
        <v>257</v>
      </c>
      <c r="E1438" s="246">
        <v>22</v>
      </c>
      <c r="F1438" s="245" t="s">
        <v>16</v>
      </c>
    </row>
    <row r="1439" spans="1:6">
      <c r="A1439" s="263" t="str">
        <f>Campos[[#This Row],[HOJA]]&amp;"."&amp;Campos[[#This Row],[FILA]]&amp;"."&amp;Campos[[#This Row],[COLUMNA]]</f>
        <v>HT4.16.23</v>
      </c>
      <c r="B1439" s="247" t="s">
        <v>438</v>
      </c>
      <c r="C1439" s="269">
        <v>16</v>
      </c>
      <c r="D1439" s="245" t="s">
        <v>257</v>
      </c>
      <c r="E1439" s="246">
        <v>23</v>
      </c>
      <c r="F1439" s="245" t="s">
        <v>3</v>
      </c>
    </row>
    <row r="1440" spans="1:6">
      <c r="A1440" s="263" t="str">
        <f>Campos[[#This Row],[HOJA]]&amp;"."&amp;Campos[[#This Row],[FILA]]&amp;"."&amp;Campos[[#This Row],[COLUMNA]]</f>
        <v>HT4.17.3</v>
      </c>
      <c r="B1440" s="247" t="s">
        <v>438</v>
      </c>
      <c r="C1440" s="269">
        <v>17</v>
      </c>
      <c r="D1440" s="245" t="s">
        <v>258</v>
      </c>
      <c r="E1440" s="246">
        <v>3</v>
      </c>
      <c r="F1440" s="245" t="s">
        <v>275</v>
      </c>
    </row>
    <row r="1441" spans="1:6">
      <c r="A1441" s="263" t="str">
        <f>Campos[[#This Row],[HOJA]]&amp;"."&amp;Campos[[#This Row],[FILA]]&amp;"."&amp;Campos[[#This Row],[COLUMNA]]</f>
        <v>HT4.17.4</v>
      </c>
      <c r="B1441" s="247" t="s">
        <v>438</v>
      </c>
      <c r="C1441" s="269">
        <v>17</v>
      </c>
      <c r="D1441" s="245" t="s">
        <v>258</v>
      </c>
      <c r="E1441" s="246">
        <v>4</v>
      </c>
      <c r="F1441" s="245" t="s">
        <v>276</v>
      </c>
    </row>
    <row r="1442" spans="1:6">
      <c r="A1442" s="263" t="str">
        <f>Campos[[#This Row],[HOJA]]&amp;"."&amp;Campos[[#This Row],[FILA]]&amp;"."&amp;Campos[[#This Row],[COLUMNA]]</f>
        <v>HT4.17.5</v>
      </c>
      <c r="B1442" s="247" t="s">
        <v>438</v>
      </c>
      <c r="C1442" s="269">
        <v>17</v>
      </c>
      <c r="D1442" s="245" t="s">
        <v>258</v>
      </c>
      <c r="E1442" s="246">
        <v>5</v>
      </c>
      <c r="F1442" s="245" t="s">
        <v>277</v>
      </c>
    </row>
    <row r="1443" spans="1:6">
      <c r="A1443" s="263" t="str">
        <f>Campos[[#This Row],[HOJA]]&amp;"."&amp;Campos[[#This Row],[FILA]]&amp;"."&amp;Campos[[#This Row],[COLUMNA]]</f>
        <v>HT4.17.6</v>
      </c>
      <c r="B1443" s="247" t="s">
        <v>438</v>
      </c>
      <c r="C1443" s="269">
        <v>17</v>
      </c>
      <c r="D1443" s="245" t="s">
        <v>258</v>
      </c>
      <c r="E1443" s="246">
        <v>6</v>
      </c>
      <c r="F1443" s="245" t="s">
        <v>278</v>
      </c>
    </row>
    <row r="1444" spans="1:6">
      <c r="A1444" s="263" t="str">
        <f>Campos[[#This Row],[HOJA]]&amp;"."&amp;Campos[[#This Row],[FILA]]&amp;"."&amp;Campos[[#This Row],[COLUMNA]]</f>
        <v>HT4.17.7</v>
      </c>
      <c r="B1444" s="247" t="s">
        <v>438</v>
      </c>
      <c r="C1444" s="269">
        <v>17</v>
      </c>
      <c r="D1444" s="245" t="s">
        <v>258</v>
      </c>
      <c r="E1444" s="246">
        <v>7</v>
      </c>
      <c r="F1444" s="245" t="s">
        <v>279</v>
      </c>
    </row>
    <row r="1445" spans="1:6">
      <c r="A1445" s="263" t="str">
        <f>Campos[[#This Row],[HOJA]]&amp;"."&amp;Campos[[#This Row],[FILA]]&amp;"."&amp;Campos[[#This Row],[COLUMNA]]</f>
        <v>HT4.17.8</v>
      </c>
      <c r="B1445" s="247" t="s">
        <v>438</v>
      </c>
      <c r="C1445" s="269">
        <v>17</v>
      </c>
      <c r="D1445" s="245" t="s">
        <v>258</v>
      </c>
      <c r="E1445" s="246">
        <v>8</v>
      </c>
      <c r="F1445" s="245" t="s">
        <v>431</v>
      </c>
    </row>
    <row r="1446" spans="1:6">
      <c r="A1446" s="263" t="str">
        <f>Campos[[#This Row],[HOJA]]&amp;"."&amp;Campos[[#This Row],[FILA]]&amp;"."&amp;Campos[[#This Row],[COLUMNA]]</f>
        <v>HT4.17.9</v>
      </c>
      <c r="B1446" s="247" t="s">
        <v>438</v>
      </c>
      <c r="C1446" s="269">
        <v>17</v>
      </c>
      <c r="D1446" s="245" t="s">
        <v>258</v>
      </c>
      <c r="E1446" s="246">
        <v>9</v>
      </c>
      <c r="F1446" s="245" t="s">
        <v>280</v>
      </c>
    </row>
    <row r="1447" spans="1:6">
      <c r="A1447" s="263" t="str">
        <f>Campos[[#This Row],[HOJA]]&amp;"."&amp;Campos[[#This Row],[FILA]]&amp;"."&amp;Campos[[#This Row],[COLUMNA]]</f>
        <v>HT4.17.10</v>
      </c>
      <c r="B1447" s="247" t="s">
        <v>438</v>
      </c>
      <c r="C1447" s="269">
        <v>17</v>
      </c>
      <c r="D1447" s="245" t="s">
        <v>258</v>
      </c>
      <c r="E1447" s="246">
        <v>10</v>
      </c>
      <c r="F1447" s="245" t="s">
        <v>69</v>
      </c>
    </row>
    <row r="1448" spans="1:6">
      <c r="A1448" s="263" t="str">
        <f>Campos[[#This Row],[HOJA]]&amp;"."&amp;Campos[[#This Row],[FILA]]&amp;"."&amp;Campos[[#This Row],[COLUMNA]]</f>
        <v>HT4.17.11</v>
      </c>
      <c r="B1448" s="247" t="s">
        <v>438</v>
      </c>
      <c r="C1448" s="269">
        <v>17</v>
      </c>
      <c r="D1448" s="245" t="s">
        <v>258</v>
      </c>
      <c r="E1448" s="246">
        <v>11</v>
      </c>
      <c r="F1448" s="245" t="s">
        <v>432</v>
      </c>
    </row>
    <row r="1449" spans="1:6">
      <c r="A1449" s="263" t="str">
        <f>Campos[[#This Row],[HOJA]]&amp;"."&amp;Campos[[#This Row],[FILA]]&amp;"."&amp;Campos[[#This Row],[COLUMNA]]</f>
        <v>HT4.17.12</v>
      </c>
      <c r="B1449" s="247" t="s">
        <v>438</v>
      </c>
      <c r="C1449" s="269">
        <v>17</v>
      </c>
      <c r="D1449" s="245" t="s">
        <v>258</v>
      </c>
      <c r="E1449" s="246">
        <v>12</v>
      </c>
      <c r="F1449" s="245" t="s">
        <v>282</v>
      </c>
    </row>
    <row r="1450" spans="1:6">
      <c r="A1450" s="263" t="str">
        <f>Campos[[#This Row],[HOJA]]&amp;"."&amp;Campos[[#This Row],[FILA]]&amp;"."&amp;Campos[[#This Row],[COLUMNA]]</f>
        <v>HT4.17.13</v>
      </c>
      <c r="B1450" s="247" t="s">
        <v>438</v>
      </c>
      <c r="C1450" s="269">
        <v>17</v>
      </c>
      <c r="D1450" s="245" t="s">
        <v>258</v>
      </c>
      <c r="E1450" s="246">
        <v>13</v>
      </c>
      <c r="F1450" s="245" t="s">
        <v>283</v>
      </c>
    </row>
    <row r="1451" spans="1:6">
      <c r="A1451" s="263" t="str">
        <f>Campos[[#This Row],[HOJA]]&amp;"."&amp;Campos[[#This Row],[FILA]]&amp;"."&amp;Campos[[#This Row],[COLUMNA]]</f>
        <v>HT4.17.14</v>
      </c>
      <c r="B1451" s="247" t="s">
        <v>438</v>
      </c>
      <c r="C1451" s="269">
        <v>17</v>
      </c>
      <c r="D1451" s="245" t="s">
        <v>258</v>
      </c>
      <c r="E1451" s="246">
        <v>14</v>
      </c>
      <c r="F1451" s="245" t="s">
        <v>284</v>
      </c>
    </row>
    <row r="1452" spans="1:6">
      <c r="A1452" s="263" t="str">
        <f>Campos[[#This Row],[HOJA]]&amp;"."&amp;Campos[[#This Row],[FILA]]&amp;"."&amp;Campos[[#This Row],[COLUMNA]]</f>
        <v>HT4.17.15</v>
      </c>
      <c r="B1452" s="247" t="s">
        <v>438</v>
      </c>
      <c r="C1452" s="269">
        <v>17</v>
      </c>
      <c r="D1452" s="245" t="s">
        <v>258</v>
      </c>
      <c r="E1452" s="246">
        <v>15</v>
      </c>
      <c r="F1452" s="245" t="s">
        <v>285</v>
      </c>
    </row>
    <row r="1453" spans="1:6">
      <c r="A1453" s="263" t="str">
        <f>Campos[[#This Row],[HOJA]]&amp;"."&amp;Campos[[#This Row],[FILA]]&amp;"."&amp;Campos[[#This Row],[COLUMNA]]</f>
        <v>HT4.17.16</v>
      </c>
      <c r="B1453" s="247" t="s">
        <v>438</v>
      </c>
      <c r="C1453" s="269">
        <v>17</v>
      </c>
      <c r="D1453" s="245" t="s">
        <v>258</v>
      </c>
      <c r="E1453" s="246">
        <v>16</v>
      </c>
      <c r="F1453" s="245" t="s">
        <v>72</v>
      </c>
    </row>
    <row r="1454" spans="1:6">
      <c r="A1454" s="263" t="str">
        <f>Campos[[#This Row],[HOJA]]&amp;"."&amp;Campos[[#This Row],[FILA]]&amp;"."&amp;Campos[[#This Row],[COLUMNA]]</f>
        <v>HT4.17.17</v>
      </c>
      <c r="B1454" s="247" t="s">
        <v>438</v>
      </c>
      <c r="C1454" s="269">
        <v>17</v>
      </c>
      <c r="D1454" s="245" t="s">
        <v>258</v>
      </c>
      <c r="E1454" s="246">
        <v>17</v>
      </c>
      <c r="F1454" s="245" t="s">
        <v>358</v>
      </c>
    </row>
    <row r="1455" spans="1:6">
      <c r="A1455" s="263" t="str">
        <f>Campos[[#This Row],[HOJA]]&amp;"."&amp;Campos[[#This Row],[FILA]]&amp;"."&amp;Campos[[#This Row],[COLUMNA]]</f>
        <v>HT4.17.18</v>
      </c>
      <c r="B1455" s="247" t="s">
        <v>438</v>
      </c>
      <c r="C1455" s="269">
        <v>17</v>
      </c>
      <c r="D1455" s="245" t="s">
        <v>258</v>
      </c>
      <c r="E1455" s="246">
        <v>18</v>
      </c>
      <c r="F1455" s="245" t="s">
        <v>359</v>
      </c>
    </row>
    <row r="1456" spans="1:6">
      <c r="A1456" s="263" t="str">
        <f>Campos[[#This Row],[HOJA]]&amp;"."&amp;Campos[[#This Row],[FILA]]&amp;"."&amp;Campos[[#This Row],[COLUMNA]]</f>
        <v>HT4.17.19</v>
      </c>
      <c r="B1456" s="247" t="s">
        <v>438</v>
      </c>
      <c r="C1456" s="269">
        <v>17</v>
      </c>
      <c r="D1456" s="245" t="s">
        <v>258</v>
      </c>
      <c r="E1456" s="246">
        <v>19</v>
      </c>
      <c r="F1456" s="245" t="s">
        <v>286</v>
      </c>
    </row>
    <row r="1457" spans="1:6">
      <c r="A1457" s="263" t="str">
        <f>Campos[[#This Row],[HOJA]]&amp;"."&amp;Campos[[#This Row],[FILA]]&amp;"."&amp;Campos[[#This Row],[COLUMNA]]</f>
        <v>HT4.17.20</v>
      </c>
      <c r="B1457" s="247" t="s">
        <v>438</v>
      </c>
      <c r="C1457" s="269">
        <v>17</v>
      </c>
      <c r="D1457" s="245" t="s">
        <v>258</v>
      </c>
      <c r="E1457" s="246">
        <v>20</v>
      </c>
      <c r="F1457" s="245" t="s">
        <v>287</v>
      </c>
    </row>
    <row r="1458" spans="1:6">
      <c r="A1458" s="263" t="str">
        <f>Campos[[#This Row],[HOJA]]&amp;"."&amp;Campos[[#This Row],[FILA]]&amp;"."&amp;Campos[[#This Row],[COLUMNA]]</f>
        <v>HT4.17.21</v>
      </c>
      <c r="B1458" s="247" t="s">
        <v>438</v>
      </c>
      <c r="C1458" s="269">
        <v>17</v>
      </c>
      <c r="D1458" s="245" t="s">
        <v>258</v>
      </c>
      <c r="E1458" s="246">
        <v>21</v>
      </c>
      <c r="F1458" s="245" t="s">
        <v>61</v>
      </c>
    </row>
    <row r="1459" spans="1:6">
      <c r="A1459" s="263" t="str">
        <f>Campos[[#This Row],[HOJA]]&amp;"."&amp;Campos[[#This Row],[FILA]]&amp;"."&amp;Campos[[#This Row],[COLUMNA]]</f>
        <v>HT4.17.22</v>
      </c>
      <c r="B1459" s="247" t="s">
        <v>438</v>
      </c>
      <c r="C1459" s="269">
        <v>17</v>
      </c>
      <c r="D1459" s="245" t="s">
        <v>258</v>
      </c>
      <c r="E1459" s="246">
        <v>22</v>
      </c>
      <c r="F1459" s="245" t="s">
        <v>16</v>
      </c>
    </row>
    <row r="1460" spans="1:6">
      <c r="A1460" s="263" t="str">
        <f>Campos[[#This Row],[HOJA]]&amp;"."&amp;Campos[[#This Row],[FILA]]&amp;"."&amp;Campos[[#This Row],[COLUMNA]]</f>
        <v>HT4.17.23</v>
      </c>
      <c r="B1460" s="247" t="s">
        <v>438</v>
      </c>
      <c r="C1460" s="269">
        <v>17</v>
      </c>
      <c r="D1460" s="245" t="s">
        <v>258</v>
      </c>
      <c r="E1460" s="246">
        <v>23</v>
      </c>
      <c r="F1460" s="245" t="s">
        <v>3</v>
      </c>
    </row>
    <row r="1461" spans="1:6">
      <c r="A1461" s="263" t="str">
        <f>Campos[[#This Row],[HOJA]]&amp;"."&amp;Campos[[#This Row],[FILA]]&amp;"."&amp;Campos[[#This Row],[COLUMNA]]</f>
        <v>HT4.18.3</v>
      </c>
      <c r="B1461" s="247" t="s">
        <v>438</v>
      </c>
      <c r="C1461" s="269">
        <v>18</v>
      </c>
      <c r="D1461" s="245" t="s">
        <v>259</v>
      </c>
      <c r="E1461" s="246">
        <v>3</v>
      </c>
      <c r="F1461" s="245" t="s">
        <v>275</v>
      </c>
    </row>
    <row r="1462" spans="1:6">
      <c r="A1462" s="263" t="str">
        <f>Campos[[#This Row],[HOJA]]&amp;"."&amp;Campos[[#This Row],[FILA]]&amp;"."&amp;Campos[[#This Row],[COLUMNA]]</f>
        <v>HT4.18.4</v>
      </c>
      <c r="B1462" s="247" t="s">
        <v>438</v>
      </c>
      <c r="C1462" s="269">
        <v>18</v>
      </c>
      <c r="D1462" s="245" t="s">
        <v>259</v>
      </c>
      <c r="E1462" s="246">
        <v>4</v>
      </c>
      <c r="F1462" s="245" t="s">
        <v>276</v>
      </c>
    </row>
    <row r="1463" spans="1:6">
      <c r="A1463" s="263" t="str">
        <f>Campos[[#This Row],[HOJA]]&amp;"."&amp;Campos[[#This Row],[FILA]]&amp;"."&amp;Campos[[#This Row],[COLUMNA]]</f>
        <v>HT4.18.5</v>
      </c>
      <c r="B1463" s="247" t="s">
        <v>438</v>
      </c>
      <c r="C1463" s="269">
        <v>18</v>
      </c>
      <c r="D1463" s="245" t="s">
        <v>259</v>
      </c>
      <c r="E1463" s="246">
        <v>5</v>
      </c>
      <c r="F1463" s="245" t="s">
        <v>277</v>
      </c>
    </row>
    <row r="1464" spans="1:6">
      <c r="A1464" s="263" t="str">
        <f>Campos[[#This Row],[HOJA]]&amp;"."&amp;Campos[[#This Row],[FILA]]&amp;"."&amp;Campos[[#This Row],[COLUMNA]]</f>
        <v>HT4.18.6</v>
      </c>
      <c r="B1464" s="247" t="s">
        <v>438</v>
      </c>
      <c r="C1464" s="269">
        <v>18</v>
      </c>
      <c r="D1464" s="245" t="s">
        <v>259</v>
      </c>
      <c r="E1464" s="246">
        <v>6</v>
      </c>
      <c r="F1464" s="245" t="s">
        <v>278</v>
      </c>
    </row>
    <row r="1465" spans="1:6">
      <c r="A1465" s="263" t="str">
        <f>Campos[[#This Row],[HOJA]]&amp;"."&amp;Campos[[#This Row],[FILA]]&amp;"."&amp;Campos[[#This Row],[COLUMNA]]</f>
        <v>HT4.18.7</v>
      </c>
      <c r="B1465" s="247" t="s">
        <v>438</v>
      </c>
      <c r="C1465" s="269">
        <v>18</v>
      </c>
      <c r="D1465" s="245" t="s">
        <v>259</v>
      </c>
      <c r="E1465" s="246">
        <v>7</v>
      </c>
      <c r="F1465" s="245" t="s">
        <v>279</v>
      </c>
    </row>
    <row r="1466" spans="1:6">
      <c r="A1466" s="263" t="str">
        <f>Campos[[#This Row],[HOJA]]&amp;"."&amp;Campos[[#This Row],[FILA]]&amp;"."&amp;Campos[[#This Row],[COLUMNA]]</f>
        <v>HT4.18.8</v>
      </c>
      <c r="B1466" s="247" t="s">
        <v>438</v>
      </c>
      <c r="C1466" s="269">
        <v>18</v>
      </c>
      <c r="D1466" s="245" t="s">
        <v>259</v>
      </c>
      <c r="E1466" s="246">
        <v>8</v>
      </c>
      <c r="F1466" s="245" t="s">
        <v>431</v>
      </c>
    </row>
    <row r="1467" spans="1:6">
      <c r="A1467" s="263" t="str">
        <f>Campos[[#This Row],[HOJA]]&amp;"."&amp;Campos[[#This Row],[FILA]]&amp;"."&amp;Campos[[#This Row],[COLUMNA]]</f>
        <v>HT4.18.9</v>
      </c>
      <c r="B1467" s="247" t="s">
        <v>438</v>
      </c>
      <c r="C1467" s="269">
        <v>18</v>
      </c>
      <c r="D1467" s="245" t="s">
        <v>259</v>
      </c>
      <c r="E1467" s="246">
        <v>9</v>
      </c>
      <c r="F1467" s="245" t="s">
        <v>280</v>
      </c>
    </row>
    <row r="1468" spans="1:6">
      <c r="A1468" s="263" t="str">
        <f>Campos[[#This Row],[HOJA]]&amp;"."&amp;Campos[[#This Row],[FILA]]&amp;"."&amp;Campos[[#This Row],[COLUMNA]]</f>
        <v>HT4.18.10</v>
      </c>
      <c r="B1468" s="247" t="s">
        <v>438</v>
      </c>
      <c r="C1468" s="269">
        <v>18</v>
      </c>
      <c r="D1468" s="245" t="s">
        <v>259</v>
      </c>
      <c r="E1468" s="246">
        <v>10</v>
      </c>
      <c r="F1468" s="245" t="s">
        <v>69</v>
      </c>
    </row>
    <row r="1469" spans="1:6">
      <c r="A1469" s="263" t="str">
        <f>Campos[[#This Row],[HOJA]]&amp;"."&amp;Campos[[#This Row],[FILA]]&amp;"."&amp;Campos[[#This Row],[COLUMNA]]</f>
        <v>HT4.18.11</v>
      </c>
      <c r="B1469" s="247" t="s">
        <v>438</v>
      </c>
      <c r="C1469" s="269">
        <v>18</v>
      </c>
      <c r="D1469" s="245" t="s">
        <v>259</v>
      </c>
      <c r="E1469" s="246">
        <v>11</v>
      </c>
      <c r="F1469" s="245" t="s">
        <v>432</v>
      </c>
    </row>
    <row r="1470" spans="1:6">
      <c r="A1470" s="263" t="str">
        <f>Campos[[#This Row],[HOJA]]&amp;"."&amp;Campos[[#This Row],[FILA]]&amp;"."&amp;Campos[[#This Row],[COLUMNA]]</f>
        <v>HT4.18.12</v>
      </c>
      <c r="B1470" s="247" t="s">
        <v>438</v>
      </c>
      <c r="C1470" s="269">
        <v>18</v>
      </c>
      <c r="D1470" s="245" t="s">
        <v>259</v>
      </c>
      <c r="E1470" s="246">
        <v>12</v>
      </c>
      <c r="F1470" s="245" t="s">
        <v>282</v>
      </c>
    </row>
    <row r="1471" spans="1:6">
      <c r="A1471" s="263" t="str">
        <f>Campos[[#This Row],[HOJA]]&amp;"."&amp;Campos[[#This Row],[FILA]]&amp;"."&amp;Campos[[#This Row],[COLUMNA]]</f>
        <v>HT4.18.13</v>
      </c>
      <c r="B1471" s="247" t="s">
        <v>438</v>
      </c>
      <c r="C1471" s="269">
        <v>18</v>
      </c>
      <c r="D1471" s="245" t="s">
        <v>259</v>
      </c>
      <c r="E1471" s="246">
        <v>13</v>
      </c>
      <c r="F1471" s="245" t="s">
        <v>283</v>
      </c>
    </row>
    <row r="1472" spans="1:6">
      <c r="A1472" s="263" t="str">
        <f>Campos[[#This Row],[HOJA]]&amp;"."&amp;Campos[[#This Row],[FILA]]&amp;"."&amp;Campos[[#This Row],[COLUMNA]]</f>
        <v>HT4.18.14</v>
      </c>
      <c r="B1472" s="247" t="s">
        <v>438</v>
      </c>
      <c r="C1472" s="269">
        <v>18</v>
      </c>
      <c r="D1472" s="245" t="s">
        <v>259</v>
      </c>
      <c r="E1472" s="246">
        <v>14</v>
      </c>
      <c r="F1472" s="245" t="s">
        <v>284</v>
      </c>
    </row>
    <row r="1473" spans="1:6">
      <c r="A1473" s="263" t="str">
        <f>Campos[[#This Row],[HOJA]]&amp;"."&amp;Campos[[#This Row],[FILA]]&amp;"."&amp;Campos[[#This Row],[COLUMNA]]</f>
        <v>HT4.18.15</v>
      </c>
      <c r="B1473" s="247" t="s">
        <v>438</v>
      </c>
      <c r="C1473" s="269">
        <v>18</v>
      </c>
      <c r="D1473" s="245" t="s">
        <v>259</v>
      </c>
      <c r="E1473" s="246">
        <v>15</v>
      </c>
      <c r="F1473" s="245" t="s">
        <v>285</v>
      </c>
    </row>
    <row r="1474" spans="1:6">
      <c r="A1474" s="263" t="str">
        <f>Campos[[#This Row],[HOJA]]&amp;"."&amp;Campos[[#This Row],[FILA]]&amp;"."&amp;Campos[[#This Row],[COLUMNA]]</f>
        <v>HT4.18.16</v>
      </c>
      <c r="B1474" s="247" t="s">
        <v>438</v>
      </c>
      <c r="C1474" s="269">
        <v>18</v>
      </c>
      <c r="D1474" s="245" t="s">
        <v>259</v>
      </c>
      <c r="E1474" s="246">
        <v>16</v>
      </c>
      <c r="F1474" s="245" t="s">
        <v>72</v>
      </c>
    </row>
    <row r="1475" spans="1:6">
      <c r="A1475" s="263" t="str">
        <f>Campos[[#This Row],[HOJA]]&amp;"."&amp;Campos[[#This Row],[FILA]]&amp;"."&amp;Campos[[#This Row],[COLUMNA]]</f>
        <v>HT4.18.17</v>
      </c>
      <c r="B1475" s="247" t="s">
        <v>438</v>
      </c>
      <c r="C1475" s="269">
        <v>18</v>
      </c>
      <c r="D1475" s="245" t="s">
        <v>259</v>
      </c>
      <c r="E1475" s="246">
        <v>17</v>
      </c>
      <c r="F1475" s="245" t="s">
        <v>358</v>
      </c>
    </row>
    <row r="1476" spans="1:6">
      <c r="A1476" s="263" t="str">
        <f>Campos[[#This Row],[HOJA]]&amp;"."&amp;Campos[[#This Row],[FILA]]&amp;"."&amp;Campos[[#This Row],[COLUMNA]]</f>
        <v>HT4.18.18</v>
      </c>
      <c r="B1476" s="247" t="s">
        <v>438</v>
      </c>
      <c r="C1476" s="269">
        <v>18</v>
      </c>
      <c r="D1476" s="245" t="s">
        <v>259</v>
      </c>
      <c r="E1476" s="246">
        <v>18</v>
      </c>
      <c r="F1476" s="245" t="s">
        <v>359</v>
      </c>
    </row>
    <row r="1477" spans="1:6">
      <c r="A1477" s="263" t="str">
        <f>Campos[[#This Row],[HOJA]]&amp;"."&amp;Campos[[#This Row],[FILA]]&amp;"."&amp;Campos[[#This Row],[COLUMNA]]</f>
        <v>HT4.18.19</v>
      </c>
      <c r="B1477" s="247" t="s">
        <v>438</v>
      </c>
      <c r="C1477" s="269">
        <v>18</v>
      </c>
      <c r="D1477" s="245" t="s">
        <v>259</v>
      </c>
      <c r="E1477" s="246">
        <v>19</v>
      </c>
      <c r="F1477" s="245" t="s">
        <v>286</v>
      </c>
    </row>
    <row r="1478" spans="1:6">
      <c r="A1478" s="263" t="str">
        <f>Campos[[#This Row],[HOJA]]&amp;"."&amp;Campos[[#This Row],[FILA]]&amp;"."&amp;Campos[[#This Row],[COLUMNA]]</f>
        <v>HT4.18.20</v>
      </c>
      <c r="B1478" s="247" t="s">
        <v>438</v>
      </c>
      <c r="C1478" s="269">
        <v>18</v>
      </c>
      <c r="D1478" s="245" t="s">
        <v>259</v>
      </c>
      <c r="E1478" s="246">
        <v>20</v>
      </c>
      <c r="F1478" s="245" t="s">
        <v>287</v>
      </c>
    </row>
    <row r="1479" spans="1:6">
      <c r="A1479" s="263" t="str">
        <f>Campos[[#This Row],[HOJA]]&amp;"."&amp;Campos[[#This Row],[FILA]]&amp;"."&amp;Campos[[#This Row],[COLUMNA]]</f>
        <v>HT4.18.21</v>
      </c>
      <c r="B1479" s="247" t="s">
        <v>438</v>
      </c>
      <c r="C1479" s="269">
        <v>18</v>
      </c>
      <c r="D1479" s="245" t="s">
        <v>259</v>
      </c>
      <c r="E1479" s="246">
        <v>21</v>
      </c>
      <c r="F1479" s="245" t="s">
        <v>61</v>
      </c>
    </row>
    <row r="1480" spans="1:6">
      <c r="A1480" s="263" t="str">
        <f>Campos[[#This Row],[HOJA]]&amp;"."&amp;Campos[[#This Row],[FILA]]&amp;"."&amp;Campos[[#This Row],[COLUMNA]]</f>
        <v>HT4.18.22</v>
      </c>
      <c r="B1480" s="247" t="s">
        <v>438</v>
      </c>
      <c r="C1480" s="269">
        <v>18</v>
      </c>
      <c r="D1480" s="245" t="s">
        <v>259</v>
      </c>
      <c r="E1480" s="246">
        <v>22</v>
      </c>
      <c r="F1480" s="245" t="s">
        <v>16</v>
      </c>
    </row>
    <row r="1481" spans="1:6">
      <c r="A1481" s="263" t="str">
        <f>Campos[[#This Row],[HOJA]]&amp;"."&amp;Campos[[#This Row],[FILA]]&amp;"."&amp;Campos[[#This Row],[COLUMNA]]</f>
        <v>HT4.18.23</v>
      </c>
      <c r="B1481" s="247" t="s">
        <v>438</v>
      </c>
      <c r="C1481" s="269">
        <v>18</v>
      </c>
      <c r="D1481" s="245" t="s">
        <v>259</v>
      </c>
      <c r="E1481" s="246">
        <v>23</v>
      </c>
      <c r="F1481" s="245" t="s">
        <v>3</v>
      </c>
    </row>
    <row r="1482" spans="1:6">
      <c r="A1482" s="263" t="str">
        <f>Campos[[#This Row],[HOJA]]&amp;"."&amp;Campos[[#This Row],[FILA]]&amp;"."&amp;Campos[[#This Row],[COLUMNA]]</f>
        <v>HT4.19.3</v>
      </c>
      <c r="B1482" s="247" t="s">
        <v>438</v>
      </c>
      <c r="C1482" s="269">
        <v>19</v>
      </c>
      <c r="D1482" s="245" t="s">
        <v>260</v>
      </c>
      <c r="E1482" s="246">
        <v>3</v>
      </c>
      <c r="F1482" s="245" t="s">
        <v>275</v>
      </c>
    </row>
    <row r="1483" spans="1:6">
      <c r="A1483" s="263" t="str">
        <f>Campos[[#This Row],[HOJA]]&amp;"."&amp;Campos[[#This Row],[FILA]]&amp;"."&amp;Campos[[#This Row],[COLUMNA]]</f>
        <v>HT4.19.4</v>
      </c>
      <c r="B1483" s="247" t="s">
        <v>438</v>
      </c>
      <c r="C1483" s="269">
        <v>19</v>
      </c>
      <c r="D1483" s="245" t="s">
        <v>260</v>
      </c>
      <c r="E1483" s="246">
        <v>4</v>
      </c>
      <c r="F1483" s="245" t="s">
        <v>276</v>
      </c>
    </row>
    <row r="1484" spans="1:6">
      <c r="A1484" s="263" t="str">
        <f>Campos[[#This Row],[HOJA]]&amp;"."&amp;Campos[[#This Row],[FILA]]&amp;"."&amp;Campos[[#This Row],[COLUMNA]]</f>
        <v>HT4.19.5</v>
      </c>
      <c r="B1484" s="247" t="s">
        <v>438</v>
      </c>
      <c r="C1484" s="269">
        <v>19</v>
      </c>
      <c r="D1484" s="245" t="s">
        <v>260</v>
      </c>
      <c r="E1484" s="246">
        <v>5</v>
      </c>
      <c r="F1484" s="245" t="s">
        <v>277</v>
      </c>
    </row>
    <row r="1485" spans="1:6">
      <c r="A1485" s="263" t="str">
        <f>Campos[[#This Row],[HOJA]]&amp;"."&amp;Campos[[#This Row],[FILA]]&amp;"."&amp;Campos[[#This Row],[COLUMNA]]</f>
        <v>HT4.19.6</v>
      </c>
      <c r="B1485" s="247" t="s">
        <v>438</v>
      </c>
      <c r="C1485" s="269">
        <v>19</v>
      </c>
      <c r="D1485" s="245" t="s">
        <v>260</v>
      </c>
      <c r="E1485" s="246">
        <v>6</v>
      </c>
      <c r="F1485" s="245" t="s">
        <v>278</v>
      </c>
    </row>
    <row r="1486" spans="1:6">
      <c r="A1486" s="263" t="str">
        <f>Campos[[#This Row],[HOJA]]&amp;"."&amp;Campos[[#This Row],[FILA]]&amp;"."&amp;Campos[[#This Row],[COLUMNA]]</f>
        <v>HT4.19.7</v>
      </c>
      <c r="B1486" s="247" t="s">
        <v>438</v>
      </c>
      <c r="C1486" s="269">
        <v>19</v>
      </c>
      <c r="D1486" s="245" t="s">
        <v>260</v>
      </c>
      <c r="E1486" s="246">
        <v>7</v>
      </c>
      <c r="F1486" s="245" t="s">
        <v>279</v>
      </c>
    </row>
    <row r="1487" spans="1:6">
      <c r="A1487" s="263" t="str">
        <f>Campos[[#This Row],[HOJA]]&amp;"."&amp;Campos[[#This Row],[FILA]]&amp;"."&amp;Campos[[#This Row],[COLUMNA]]</f>
        <v>HT4.19.8</v>
      </c>
      <c r="B1487" s="247" t="s">
        <v>438</v>
      </c>
      <c r="C1487" s="269">
        <v>19</v>
      </c>
      <c r="D1487" s="245" t="s">
        <v>260</v>
      </c>
      <c r="E1487" s="246">
        <v>8</v>
      </c>
      <c r="F1487" s="245" t="s">
        <v>431</v>
      </c>
    </row>
    <row r="1488" spans="1:6">
      <c r="A1488" s="263" t="str">
        <f>Campos[[#This Row],[HOJA]]&amp;"."&amp;Campos[[#This Row],[FILA]]&amp;"."&amp;Campos[[#This Row],[COLUMNA]]</f>
        <v>HT4.19.9</v>
      </c>
      <c r="B1488" s="247" t="s">
        <v>438</v>
      </c>
      <c r="C1488" s="269">
        <v>19</v>
      </c>
      <c r="D1488" s="245" t="s">
        <v>260</v>
      </c>
      <c r="E1488" s="246">
        <v>9</v>
      </c>
      <c r="F1488" s="245" t="s">
        <v>280</v>
      </c>
    </row>
    <row r="1489" spans="1:6">
      <c r="A1489" s="263" t="str">
        <f>Campos[[#This Row],[HOJA]]&amp;"."&amp;Campos[[#This Row],[FILA]]&amp;"."&amp;Campos[[#This Row],[COLUMNA]]</f>
        <v>HT4.19.10</v>
      </c>
      <c r="B1489" s="247" t="s">
        <v>438</v>
      </c>
      <c r="C1489" s="269">
        <v>19</v>
      </c>
      <c r="D1489" s="245" t="s">
        <v>260</v>
      </c>
      <c r="E1489" s="246">
        <v>10</v>
      </c>
      <c r="F1489" s="245" t="s">
        <v>69</v>
      </c>
    </row>
    <row r="1490" spans="1:6">
      <c r="A1490" s="263" t="str">
        <f>Campos[[#This Row],[HOJA]]&amp;"."&amp;Campos[[#This Row],[FILA]]&amp;"."&amp;Campos[[#This Row],[COLUMNA]]</f>
        <v>HT4.19.11</v>
      </c>
      <c r="B1490" s="247" t="s">
        <v>438</v>
      </c>
      <c r="C1490" s="269">
        <v>19</v>
      </c>
      <c r="D1490" s="245" t="s">
        <v>260</v>
      </c>
      <c r="E1490" s="246">
        <v>11</v>
      </c>
      <c r="F1490" s="245" t="s">
        <v>432</v>
      </c>
    </row>
    <row r="1491" spans="1:6">
      <c r="A1491" s="263" t="str">
        <f>Campos[[#This Row],[HOJA]]&amp;"."&amp;Campos[[#This Row],[FILA]]&amp;"."&amp;Campos[[#This Row],[COLUMNA]]</f>
        <v>HT4.19.12</v>
      </c>
      <c r="B1491" s="247" t="s">
        <v>438</v>
      </c>
      <c r="C1491" s="269">
        <v>19</v>
      </c>
      <c r="D1491" s="245" t="s">
        <v>260</v>
      </c>
      <c r="E1491" s="246">
        <v>12</v>
      </c>
      <c r="F1491" s="245" t="s">
        <v>282</v>
      </c>
    </row>
    <row r="1492" spans="1:6">
      <c r="A1492" s="263" t="str">
        <f>Campos[[#This Row],[HOJA]]&amp;"."&amp;Campos[[#This Row],[FILA]]&amp;"."&amp;Campos[[#This Row],[COLUMNA]]</f>
        <v>HT4.19.13</v>
      </c>
      <c r="B1492" s="247" t="s">
        <v>438</v>
      </c>
      <c r="C1492" s="269">
        <v>19</v>
      </c>
      <c r="D1492" s="245" t="s">
        <v>260</v>
      </c>
      <c r="E1492" s="246">
        <v>13</v>
      </c>
      <c r="F1492" s="245" t="s">
        <v>283</v>
      </c>
    </row>
    <row r="1493" spans="1:6">
      <c r="A1493" s="263" t="str">
        <f>Campos[[#This Row],[HOJA]]&amp;"."&amp;Campos[[#This Row],[FILA]]&amp;"."&amp;Campos[[#This Row],[COLUMNA]]</f>
        <v>HT4.19.14</v>
      </c>
      <c r="B1493" s="247" t="s">
        <v>438</v>
      </c>
      <c r="C1493" s="269">
        <v>19</v>
      </c>
      <c r="D1493" s="245" t="s">
        <v>260</v>
      </c>
      <c r="E1493" s="246">
        <v>14</v>
      </c>
      <c r="F1493" s="245" t="s">
        <v>284</v>
      </c>
    </row>
    <row r="1494" spans="1:6">
      <c r="A1494" s="263" t="str">
        <f>Campos[[#This Row],[HOJA]]&amp;"."&amp;Campos[[#This Row],[FILA]]&amp;"."&amp;Campos[[#This Row],[COLUMNA]]</f>
        <v>HT4.19.15</v>
      </c>
      <c r="B1494" s="247" t="s">
        <v>438</v>
      </c>
      <c r="C1494" s="269">
        <v>19</v>
      </c>
      <c r="D1494" s="245" t="s">
        <v>260</v>
      </c>
      <c r="E1494" s="246">
        <v>15</v>
      </c>
      <c r="F1494" s="245" t="s">
        <v>285</v>
      </c>
    </row>
    <row r="1495" spans="1:6">
      <c r="A1495" s="263" t="str">
        <f>Campos[[#This Row],[HOJA]]&amp;"."&amp;Campos[[#This Row],[FILA]]&amp;"."&amp;Campos[[#This Row],[COLUMNA]]</f>
        <v>HT4.19.16</v>
      </c>
      <c r="B1495" s="247" t="s">
        <v>438</v>
      </c>
      <c r="C1495" s="269">
        <v>19</v>
      </c>
      <c r="D1495" s="245" t="s">
        <v>260</v>
      </c>
      <c r="E1495" s="246">
        <v>16</v>
      </c>
      <c r="F1495" s="245" t="s">
        <v>72</v>
      </c>
    </row>
    <row r="1496" spans="1:6">
      <c r="A1496" s="263" t="str">
        <f>Campos[[#This Row],[HOJA]]&amp;"."&amp;Campos[[#This Row],[FILA]]&amp;"."&amp;Campos[[#This Row],[COLUMNA]]</f>
        <v>HT4.19.17</v>
      </c>
      <c r="B1496" s="247" t="s">
        <v>438</v>
      </c>
      <c r="C1496" s="269">
        <v>19</v>
      </c>
      <c r="D1496" s="245" t="s">
        <v>260</v>
      </c>
      <c r="E1496" s="246">
        <v>17</v>
      </c>
      <c r="F1496" s="245" t="s">
        <v>358</v>
      </c>
    </row>
    <row r="1497" spans="1:6">
      <c r="A1497" s="263" t="str">
        <f>Campos[[#This Row],[HOJA]]&amp;"."&amp;Campos[[#This Row],[FILA]]&amp;"."&amp;Campos[[#This Row],[COLUMNA]]</f>
        <v>HT4.19.18</v>
      </c>
      <c r="B1497" s="247" t="s">
        <v>438</v>
      </c>
      <c r="C1497" s="269">
        <v>19</v>
      </c>
      <c r="D1497" s="245" t="s">
        <v>260</v>
      </c>
      <c r="E1497" s="246">
        <v>18</v>
      </c>
      <c r="F1497" s="245" t="s">
        <v>359</v>
      </c>
    </row>
    <row r="1498" spans="1:6">
      <c r="A1498" s="263" t="str">
        <f>Campos[[#This Row],[HOJA]]&amp;"."&amp;Campos[[#This Row],[FILA]]&amp;"."&amp;Campos[[#This Row],[COLUMNA]]</f>
        <v>HT4.19.19</v>
      </c>
      <c r="B1498" s="247" t="s">
        <v>438</v>
      </c>
      <c r="C1498" s="269">
        <v>19</v>
      </c>
      <c r="D1498" s="245" t="s">
        <v>260</v>
      </c>
      <c r="E1498" s="246">
        <v>19</v>
      </c>
      <c r="F1498" s="245" t="s">
        <v>286</v>
      </c>
    </row>
    <row r="1499" spans="1:6">
      <c r="A1499" s="263" t="str">
        <f>Campos[[#This Row],[HOJA]]&amp;"."&amp;Campos[[#This Row],[FILA]]&amp;"."&amp;Campos[[#This Row],[COLUMNA]]</f>
        <v>HT4.19.20</v>
      </c>
      <c r="B1499" s="247" t="s">
        <v>438</v>
      </c>
      <c r="C1499" s="269">
        <v>19</v>
      </c>
      <c r="D1499" s="245" t="s">
        <v>260</v>
      </c>
      <c r="E1499" s="246">
        <v>20</v>
      </c>
      <c r="F1499" s="245" t="s">
        <v>287</v>
      </c>
    </row>
    <row r="1500" spans="1:6">
      <c r="A1500" s="263" t="str">
        <f>Campos[[#This Row],[HOJA]]&amp;"."&amp;Campos[[#This Row],[FILA]]&amp;"."&amp;Campos[[#This Row],[COLUMNA]]</f>
        <v>HT4.19.21</v>
      </c>
      <c r="B1500" s="247" t="s">
        <v>438</v>
      </c>
      <c r="C1500" s="269">
        <v>19</v>
      </c>
      <c r="D1500" s="245" t="s">
        <v>260</v>
      </c>
      <c r="E1500" s="246">
        <v>21</v>
      </c>
      <c r="F1500" s="245" t="s">
        <v>61</v>
      </c>
    </row>
    <row r="1501" spans="1:6">
      <c r="A1501" s="263" t="str">
        <f>Campos[[#This Row],[HOJA]]&amp;"."&amp;Campos[[#This Row],[FILA]]&amp;"."&amp;Campos[[#This Row],[COLUMNA]]</f>
        <v>HT4.19.22</v>
      </c>
      <c r="B1501" s="247" t="s">
        <v>438</v>
      </c>
      <c r="C1501" s="269">
        <v>19</v>
      </c>
      <c r="D1501" s="245" t="s">
        <v>260</v>
      </c>
      <c r="E1501" s="246">
        <v>22</v>
      </c>
      <c r="F1501" s="245" t="s">
        <v>16</v>
      </c>
    </row>
    <row r="1502" spans="1:6">
      <c r="A1502" s="263" t="str">
        <f>Campos[[#This Row],[HOJA]]&amp;"."&amp;Campos[[#This Row],[FILA]]&amp;"."&amp;Campos[[#This Row],[COLUMNA]]</f>
        <v>HT4.19.23</v>
      </c>
      <c r="B1502" s="247" t="s">
        <v>438</v>
      </c>
      <c r="C1502" s="269">
        <v>19</v>
      </c>
      <c r="D1502" s="245" t="s">
        <v>260</v>
      </c>
      <c r="E1502" s="246">
        <v>23</v>
      </c>
      <c r="F1502" s="245" t="s">
        <v>3</v>
      </c>
    </row>
    <row r="1503" spans="1:6">
      <c r="A1503" s="263" t="str">
        <f>Campos[[#This Row],[HOJA]]&amp;"."&amp;Campos[[#This Row],[FILA]]&amp;"."&amp;Campos[[#This Row],[COLUMNA]]</f>
        <v>HT4.20.3</v>
      </c>
      <c r="B1503" s="247" t="s">
        <v>438</v>
      </c>
      <c r="C1503" s="269">
        <v>20</v>
      </c>
      <c r="D1503" s="245" t="s">
        <v>261</v>
      </c>
      <c r="E1503" s="246">
        <v>3</v>
      </c>
      <c r="F1503" s="245" t="s">
        <v>275</v>
      </c>
    </row>
    <row r="1504" spans="1:6">
      <c r="A1504" s="263" t="str">
        <f>Campos[[#This Row],[HOJA]]&amp;"."&amp;Campos[[#This Row],[FILA]]&amp;"."&amp;Campos[[#This Row],[COLUMNA]]</f>
        <v>HT4.20.4</v>
      </c>
      <c r="B1504" s="247" t="s">
        <v>438</v>
      </c>
      <c r="C1504" s="269">
        <v>20</v>
      </c>
      <c r="D1504" s="245" t="s">
        <v>261</v>
      </c>
      <c r="E1504" s="246">
        <v>4</v>
      </c>
      <c r="F1504" s="245" t="s">
        <v>276</v>
      </c>
    </row>
    <row r="1505" spans="1:6">
      <c r="A1505" s="263" t="str">
        <f>Campos[[#This Row],[HOJA]]&amp;"."&amp;Campos[[#This Row],[FILA]]&amp;"."&amp;Campos[[#This Row],[COLUMNA]]</f>
        <v>HT4.20.5</v>
      </c>
      <c r="B1505" s="247" t="s">
        <v>438</v>
      </c>
      <c r="C1505" s="269">
        <v>20</v>
      </c>
      <c r="D1505" s="245" t="s">
        <v>261</v>
      </c>
      <c r="E1505" s="246">
        <v>5</v>
      </c>
      <c r="F1505" s="245" t="s">
        <v>277</v>
      </c>
    </row>
    <row r="1506" spans="1:6">
      <c r="A1506" s="263" t="str">
        <f>Campos[[#This Row],[HOJA]]&amp;"."&amp;Campos[[#This Row],[FILA]]&amp;"."&amp;Campos[[#This Row],[COLUMNA]]</f>
        <v>HT4.20.6</v>
      </c>
      <c r="B1506" s="247" t="s">
        <v>438</v>
      </c>
      <c r="C1506" s="269">
        <v>20</v>
      </c>
      <c r="D1506" s="245" t="s">
        <v>261</v>
      </c>
      <c r="E1506" s="246">
        <v>6</v>
      </c>
      <c r="F1506" s="245" t="s">
        <v>278</v>
      </c>
    </row>
    <row r="1507" spans="1:6">
      <c r="A1507" s="263" t="str">
        <f>Campos[[#This Row],[HOJA]]&amp;"."&amp;Campos[[#This Row],[FILA]]&amp;"."&amp;Campos[[#This Row],[COLUMNA]]</f>
        <v>HT4.20.7</v>
      </c>
      <c r="B1507" s="247" t="s">
        <v>438</v>
      </c>
      <c r="C1507" s="269">
        <v>20</v>
      </c>
      <c r="D1507" s="245" t="s">
        <v>261</v>
      </c>
      <c r="E1507" s="246">
        <v>7</v>
      </c>
      <c r="F1507" s="245" t="s">
        <v>279</v>
      </c>
    </row>
    <row r="1508" spans="1:6">
      <c r="A1508" s="263" t="str">
        <f>Campos[[#This Row],[HOJA]]&amp;"."&amp;Campos[[#This Row],[FILA]]&amp;"."&amp;Campos[[#This Row],[COLUMNA]]</f>
        <v>HT4.20.8</v>
      </c>
      <c r="B1508" s="247" t="s">
        <v>438</v>
      </c>
      <c r="C1508" s="269">
        <v>20</v>
      </c>
      <c r="D1508" s="245" t="s">
        <v>261</v>
      </c>
      <c r="E1508" s="246">
        <v>8</v>
      </c>
      <c r="F1508" s="245" t="s">
        <v>431</v>
      </c>
    </row>
    <row r="1509" spans="1:6">
      <c r="A1509" s="263" t="str">
        <f>Campos[[#This Row],[HOJA]]&amp;"."&amp;Campos[[#This Row],[FILA]]&amp;"."&amp;Campos[[#This Row],[COLUMNA]]</f>
        <v>HT4.20.9</v>
      </c>
      <c r="B1509" s="247" t="s">
        <v>438</v>
      </c>
      <c r="C1509" s="269">
        <v>20</v>
      </c>
      <c r="D1509" s="245" t="s">
        <v>261</v>
      </c>
      <c r="E1509" s="246">
        <v>9</v>
      </c>
      <c r="F1509" s="245" t="s">
        <v>280</v>
      </c>
    </row>
    <row r="1510" spans="1:6">
      <c r="A1510" s="263" t="str">
        <f>Campos[[#This Row],[HOJA]]&amp;"."&amp;Campos[[#This Row],[FILA]]&amp;"."&amp;Campos[[#This Row],[COLUMNA]]</f>
        <v>HT4.20.10</v>
      </c>
      <c r="B1510" s="247" t="s">
        <v>438</v>
      </c>
      <c r="C1510" s="269">
        <v>20</v>
      </c>
      <c r="D1510" s="245" t="s">
        <v>261</v>
      </c>
      <c r="E1510" s="246">
        <v>10</v>
      </c>
      <c r="F1510" s="245" t="s">
        <v>69</v>
      </c>
    </row>
    <row r="1511" spans="1:6">
      <c r="A1511" s="263" t="str">
        <f>Campos[[#This Row],[HOJA]]&amp;"."&amp;Campos[[#This Row],[FILA]]&amp;"."&amp;Campos[[#This Row],[COLUMNA]]</f>
        <v>HT4.20.11</v>
      </c>
      <c r="B1511" s="247" t="s">
        <v>438</v>
      </c>
      <c r="C1511" s="269">
        <v>20</v>
      </c>
      <c r="D1511" s="245" t="s">
        <v>261</v>
      </c>
      <c r="E1511" s="246">
        <v>11</v>
      </c>
      <c r="F1511" s="245" t="s">
        <v>432</v>
      </c>
    </row>
    <row r="1512" spans="1:6">
      <c r="A1512" s="263" t="str">
        <f>Campos[[#This Row],[HOJA]]&amp;"."&amp;Campos[[#This Row],[FILA]]&amp;"."&amp;Campos[[#This Row],[COLUMNA]]</f>
        <v>HT4.20.12</v>
      </c>
      <c r="B1512" s="247" t="s">
        <v>438</v>
      </c>
      <c r="C1512" s="269">
        <v>20</v>
      </c>
      <c r="D1512" s="245" t="s">
        <v>261</v>
      </c>
      <c r="E1512" s="246">
        <v>12</v>
      </c>
      <c r="F1512" s="245" t="s">
        <v>282</v>
      </c>
    </row>
    <row r="1513" spans="1:6">
      <c r="A1513" s="263" t="str">
        <f>Campos[[#This Row],[HOJA]]&amp;"."&amp;Campos[[#This Row],[FILA]]&amp;"."&amp;Campos[[#This Row],[COLUMNA]]</f>
        <v>HT4.20.13</v>
      </c>
      <c r="B1513" s="247" t="s">
        <v>438</v>
      </c>
      <c r="C1513" s="269">
        <v>20</v>
      </c>
      <c r="D1513" s="245" t="s">
        <v>261</v>
      </c>
      <c r="E1513" s="246">
        <v>13</v>
      </c>
      <c r="F1513" s="245" t="s">
        <v>283</v>
      </c>
    </row>
    <row r="1514" spans="1:6">
      <c r="A1514" s="263" t="str">
        <f>Campos[[#This Row],[HOJA]]&amp;"."&amp;Campos[[#This Row],[FILA]]&amp;"."&amp;Campos[[#This Row],[COLUMNA]]</f>
        <v>HT4.20.14</v>
      </c>
      <c r="B1514" s="247" t="s">
        <v>438</v>
      </c>
      <c r="C1514" s="269">
        <v>20</v>
      </c>
      <c r="D1514" s="245" t="s">
        <v>261</v>
      </c>
      <c r="E1514" s="246">
        <v>14</v>
      </c>
      <c r="F1514" s="245" t="s">
        <v>284</v>
      </c>
    </row>
    <row r="1515" spans="1:6">
      <c r="A1515" s="263" t="str">
        <f>Campos[[#This Row],[HOJA]]&amp;"."&amp;Campos[[#This Row],[FILA]]&amp;"."&amp;Campos[[#This Row],[COLUMNA]]</f>
        <v>HT4.20.15</v>
      </c>
      <c r="B1515" s="247" t="s">
        <v>438</v>
      </c>
      <c r="C1515" s="269">
        <v>20</v>
      </c>
      <c r="D1515" s="245" t="s">
        <v>261</v>
      </c>
      <c r="E1515" s="246">
        <v>15</v>
      </c>
      <c r="F1515" s="245" t="s">
        <v>285</v>
      </c>
    </row>
    <row r="1516" spans="1:6">
      <c r="A1516" s="263" t="str">
        <f>Campos[[#This Row],[HOJA]]&amp;"."&amp;Campos[[#This Row],[FILA]]&amp;"."&amp;Campos[[#This Row],[COLUMNA]]</f>
        <v>HT4.20.16</v>
      </c>
      <c r="B1516" s="247" t="s">
        <v>438</v>
      </c>
      <c r="C1516" s="269">
        <v>20</v>
      </c>
      <c r="D1516" s="245" t="s">
        <v>261</v>
      </c>
      <c r="E1516" s="246">
        <v>16</v>
      </c>
      <c r="F1516" s="245" t="s">
        <v>72</v>
      </c>
    </row>
    <row r="1517" spans="1:6">
      <c r="A1517" s="263" t="str">
        <f>Campos[[#This Row],[HOJA]]&amp;"."&amp;Campos[[#This Row],[FILA]]&amp;"."&amp;Campos[[#This Row],[COLUMNA]]</f>
        <v>HT4.20.17</v>
      </c>
      <c r="B1517" s="247" t="s">
        <v>438</v>
      </c>
      <c r="C1517" s="269">
        <v>20</v>
      </c>
      <c r="D1517" s="245" t="s">
        <v>261</v>
      </c>
      <c r="E1517" s="246">
        <v>17</v>
      </c>
      <c r="F1517" s="245" t="s">
        <v>358</v>
      </c>
    </row>
    <row r="1518" spans="1:6">
      <c r="A1518" s="263" t="str">
        <f>Campos[[#This Row],[HOJA]]&amp;"."&amp;Campos[[#This Row],[FILA]]&amp;"."&amp;Campos[[#This Row],[COLUMNA]]</f>
        <v>HT4.20.18</v>
      </c>
      <c r="B1518" s="247" t="s">
        <v>438</v>
      </c>
      <c r="C1518" s="269">
        <v>20</v>
      </c>
      <c r="D1518" s="245" t="s">
        <v>261</v>
      </c>
      <c r="E1518" s="246">
        <v>18</v>
      </c>
      <c r="F1518" s="245" t="s">
        <v>359</v>
      </c>
    </row>
    <row r="1519" spans="1:6">
      <c r="A1519" s="263" t="str">
        <f>Campos[[#This Row],[HOJA]]&amp;"."&amp;Campos[[#This Row],[FILA]]&amp;"."&amp;Campos[[#This Row],[COLUMNA]]</f>
        <v>HT4.20.19</v>
      </c>
      <c r="B1519" s="247" t="s">
        <v>438</v>
      </c>
      <c r="C1519" s="269">
        <v>20</v>
      </c>
      <c r="D1519" s="245" t="s">
        <v>261</v>
      </c>
      <c r="E1519" s="246">
        <v>19</v>
      </c>
      <c r="F1519" s="245" t="s">
        <v>286</v>
      </c>
    </row>
    <row r="1520" spans="1:6">
      <c r="A1520" s="263" t="str">
        <f>Campos[[#This Row],[HOJA]]&amp;"."&amp;Campos[[#This Row],[FILA]]&amp;"."&amp;Campos[[#This Row],[COLUMNA]]</f>
        <v>HT4.20.20</v>
      </c>
      <c r="B1520" s="247" t="s">
        <v>438</v>
      </c>
      <c r="C1520" s="269">
        <v>20</v>
      </c>
      <c r="D1520" s="245" t="s">
        <v>261</v>
      </c>
      <c r="E1520" s="246">
        <v>20</v>
      </c>
      <c r="F1520" s="245" t="s">
        <v>287</v>
      </c>
    </row>
    <row r="1521" spans="1:6">
      <c r="A1521" s="263" t="str">
        <f>Campos[[#This Row],[HOJA]]&amp;"."&amp;Campos[[#This Row],[FILA]]&amp;"."&amp;Campos[[#This Row],[COLUMNA]]</f>
        <v>HT4.20.21</v>
      </c>
      <c r="B1521" s="247" t="s">
        <v>438</v>
      </c>
      <c r="C1521" s="269">
        <v>20</v>
      </c>
      <c r="D1521" s="245" t="s">
        <v>261</v>
      </c>
      <c r="E1521" s="246">
        <v>21</v>
      </c>
      <c r="F1521" s="245" t="s">
        <v>61</v>
      </c>
    </row>
    <row r="1522" spans="1:6">
      <c r="A1522" s="263" t="str">
        <f>Campos[[#This Row],[HOJA]]&amp;"."&amp;Campos[[#This Row],[FILA]]&amp;"."&amp;Campos[[#This Row],[COLUMNA]]</f>
        <v>HT4.20.22</v>
      </c>
      <c r="B1522" s="247" t="s">
        <v>438</v>
      </c>
      <c r="C1522" s="269">
        <v>20</v>
      </c>
      <c r="D1522" s="245" t="s">
        <v>261</v>
      </c>
      <c r="E1522" s="246">
        <v>22</v>
      </c>
      <c r="F1522" s="245" t="s">
        <v>16</v>
      </c>
    </row>
    <row r="1523" spans="1:6">
      <c r="A1523" s="263" t="str">
        <f>Campos[[#This Row],[HOJA]]&amp;"."&amp;Campos[[#This Row],[FILA]]&amp;"."&amp;Campos[[#This Row],[COLUMNA]]</f>
        <v>HT4.20.23</v>
      </c>
      <c r="B1523" s="247" t="s">
        <v>438</v>
      </c>
      <c r="C1523" s="269">
        <v>20</v>
      </c>
      <c r="D1523" s="245" t="s">
        <v>261</v>
      </c>
      <c r="E1523" s="246">
        <v>23</v>
      </c>
      <c r="F1523" s="245" t="s">
        <v>3</v>
      </c>
    </row>
    <row r="1524" spans="1:6">
      <c r="A1524" s="263" t="str">
        <f>Campos[[#This Row],[HOJA]]&amp;"."&amp;Campos[[#This Row],[FILA]]&amp;"."&amp;Campos[[#This Row],[COLUMNA]]</f>
        <v>HT4.21.3</v>
      </c>
      <c r="B1524" s="247" t="s">
        <v>438</v>
      </c>
      <c r="C1524" s="269">
        <v>21</v>
      </c>
      <c r="D1524" s="245" t="s">
        <v>83</v>
      </c>
      <c r="E1524" s="246">
        <v>3</v>
      </c>
      <c r="F1524" s="245" t="s">
        <v>275</v>
      </c>
    </row>
    <row r="1525" spans="1:6">
      <c r="A1525" s="263" t="str">
        <f>Campos[[#This Row],[HOJA]]&amp;"."&amp;Campos[[#This Row],[FILA]]&amp;"."&amp;Campos[[#This Row],[COLUMNA]]</f>
        <v>HT4.21.4</v>
      </c>
      <c r="B1525" s="247" t="s">
        <v>438</v>
      </c>
      <c r="C1525" s="269">
        <v>21</v>
      </c>
      <c r="D1525" s="245" t="s">
        <v>83</v>
      </c>
      <c r="E1525" s="246">
        <v>4</v>
      </c>
      <c r="F1525" s="245" t="s">
        <v>276</v>
      </c>
    </row>
    <row r="1526" spans="1:6">
      <c r="A1526" s="263" t="str">
        <f>Campos[[#This Row],[HOJA]]&amp;"."&amp;Campos[[#This Row],[FILA]]&amp;"."&amp;Campos[[#This Row],[COLUMNA]]</f>
        <v>HT4.21.5</v>
      </c>
      <c r="B1526" s="247" t="s">
        <v>438</v>
      </c>
      <c r="C1526" s="269">
        <v>21</v>
      </c>
      <c r="D1526" s="245" t="s">
        <v>83</v>
      </c>
      <c r="E1526" s="246">
        <v>5</v>
      </c>
      <c r="F1526" s="245" t="s">
        <v>277</v>
      </c>
    </row>
    <row r="1527" spans="1:6">
      <c r="A1527" s="263" t="str">
        <f>Campos[[#This Row],[HOJA]]&amp;"."&amp;Campos[[#This Row],[FILA]]&amp;"."&amp;Campos[[#This Row],[COLUMNA]]</f>
        <v>HT4.21.6</v>
      </c>
      <c r="B1527" s="247" t="s">
        <v>438</v>
      </c>
      <c r="C1527" s="269">
        <v>21</v>
      </c>
      <c r="D1527" s="245" t="s">
        <v>83</v>
      </c>
      <c r="E1527" s="246">
        <v>6</v>
      </c>
      <c r="F1527" s="245" t="s">
        <v>278</v>
      </c>
    </row>
    <row r="1528" spans="1:6">
      <c r="A1528" s="263" t="str">
        <f>Campos[[#This Row],[HOJA]]&amp;"."&amp;Campos[[#This Row],[FILA]]&amp;"."&amp;Campos[[#This Row],[COLUMNA]]</f>
        <v>HT4.21.7</v>
      </c>
      <c r="B1528" s="247" t="s">
        <v>438</v>
      </c>
      <c r="C1528" s="269">
        <v>21</v>
      </c>
      <c r="D1528" s="245" t="s">
        <v>83</v>
      </c>
      <c r="E1528" s="246">
        <v>7</v>
      </c>
      <c r="F1528" s="245" t="s">
        <v>279</v>
      </c>
    </row>
    <row r="1529" spans="1:6">
      <c r="A1529" s="263" t="str">
        <f>Campos[[#This Row],[HOJA]]&amp;"."&amp;Campos[[#This Row],[FILA]]&amp;"."&amp;Campos[[#This Row],[COLUMNA]]</f>
        <v>HT4.21.8</v>
      </c>
      <c r="B1529" s="247" t="s">
        <v>438</v>
      </c>
      <c r="C1529" s="269">
        <v>21</v>
      </c>
      <c r="D1529" s="245" t="s">
        <v>83</v>
      </c>
      <c r="E1529" s="246">
        <v>8</v>
      </c>
      <c r="F1529" s="245" t="s">
        <v>431</v>
      </c>
    </row>
    <row r="1530" spans="1:6">
      <c r="A1530" s="263" t="str">
        <f>Campos[[#This Row],[HOJA]]&amp;"."&amp;Campos[[#This Row],[FILA]]&amp;"."&amp;Campos[[#This Row],[COLUMNA]]</f>
        <v>HT4.21.9</v>
      </c>
      <c r="B1530" s="247" t="s">
        <v>438</v>
      </c>
      <c r="C1530" s="269">
        <v>21</v>
      </c>
      <c r="D1530" s="245" t="s">
        <v>83</v>
      </c>
      <c r="E1530" s="246">
        <v>9</v>
      </c>
      <c r="F1530" s="245" t="s">
        <v>280</v>
      </c>
    </row>
    <row r="1531" spans="1:6">
      <c r="A1531" s="263" t="str">
        <f>Campos[[#This Row],[HOJA]]&amp;"."&amp;Campos[[#This Row],[FILA]]&amp;"."&amp;Campos[[#This Row],[COLUMNA]]</f>
        <v>HT4.21.10</v>
      </c>
      <c r="B1531" s="247" t="s">
        <v>438</v>
      </c>
      <c r="C1531" s="269">
        <v>21</v>
      </c>
      <c r="D1531" s="245" t="s">
        <v>83</v>
      </c>
      <c r="E1531" s="246">
        <v>10</v>
      </c>
      <c r="F1531" s="245" t="s">
        <v>69</v>
      </c>
    </row>
    <row r="1532" spans="1:6">
      <c r="A1532" s="263" t="str">
        <f>Campos[[#This Row],[HOJA]]&amp;"."&amp;Campos[[#This Row],[FILA]]&amp;"."&amp;Campos[[#This Row],[COLUMNA]]</f>
        <v>HT4.21.11</v>
      </c>
      <c r="B1532" s="247" t="s">
        <v>438</v>
      </c>
      <c r="C1532" s="269">
        <v>21</v>
      </c>
      <c r="D1532" s="245" t="s">
        <v>83</v>
      </c>
      <c r="E1532" s="246">
        <v>11</v>
      </c>
      <c r="F1532" s="245" t="s">
        <v>432</v>
      </c>
    </row>
    <row r="1533" spans="1:6">
      <c r="A1533" s="263" t="str">
        <f>Campos[[#This Row],[HOJA]]&amp;"."&amp;Campos[[#This Row],[FILA]]&amp;"."&amp;Campos[[#This Row],[COLUMNA]]</f>
        <v>HT4.21.12</v>
      </c>
      <c r="B1533" s="247" t="s">
        <v>438</v>
      </c>
      <c r="C1533" s="269">
        <v>21</v>
      </c>
      <c r="D1533" s="245" t="s">
        <v>83</v>
      </c>
      <c r="E1533" s="246">
        <v>12</v>
      </c>
      <c r="F1533" s="245" t="s">
        <v>282</v>
      </c>
    </row>
    <row r="1534" spans="1:6">
      <c r="A1534" s="263" t="str">
        <f>Campos[[#This Row],[HOJA]]&amp;"."&amp;Campos[[#This Row],[FILA]]&amp;"."&amp;Campos[[#This Row],[COLUMNA]]</f>
        <v>HT4.21.13</v>
      </c>
      <c r="B1534" s="247" t="s">
        <v>438</v>
      </c>
      <c r="C1534" s="269">
        <v>21</v>
      </c>
      <c r="D1534" s="245" t="s">
        <v>83</v>
      </c>
      <c r="E1534" s="246">
        <v>13</v>
      </c>
      <c r="F1534" s="245" t="s">
        <v>283</v>
      </c>
    </row>
    <row r="1535" spans="1:6">
      <c r="A1535" s="263" t="str">
        <f>Campos[[#This Row],[HOJA]]&amp;"."&amp;Campos[[#This Row],[FILA]]&amp;"."&amp;Campos[[#This Row],[COLUMNA]]</f>
        <v>HT4.21.14</v>
      </c>
      <c r="B1535" s="247" t="s">
        <v>438</v>
      </c>
      <c r="C1535" s="269">
        <v>21</v>
      </c>
      <c r="D1535" s="245" t="s">
        <v>83</v>
      </c>
      <c r="E1535" s="246">
        <v>14</v>
      </c>
      <c r="F1535" s="245" t="s">
        <v>284</v>
      </c>
    </row>
    <row r="1536" spans="1:6">
      <c r="A1536" s="263" t="str">
        <f>Campos[[#This Row],[HOJA]]&amp;"."&amp;Campos[[#This Row],[FILA]]&amp;"."&amp;Campos[[#This Row],[COLUMNA]]</f>
        <v>HT4.21.15</v>
      </c>
      <c r="B1536" s="247" t="s">
        <v>438</v>
      </c>
      <c r="C1536" s="269">
        <v>21</v>
      </c>
      <c r="D1536" s="245" t="s">
        <v>83</v>
      </c>
      <c r="E1536" s="246">
        <v>15</v>
      </c>
      <c r="F1536" s="245" t="s">
        <v>285</v>
      </c>
    </row>
    <row r="1537" spans="1:6">
      <c r="A1537" s="263" t="str">
        <f>Campos[[#This Row],[HOJA]]&amp;"."&amp;Campos[[#This Row],[FILA]]&amp;"."&amp;Campos[[#This Row],[COLUMNA]]</f>
        <v>HT4.21.16</v>
      </c>
      <c r="B1537" s="247" t="s">
        <v>438</v>
      </c>
      <c r="C1537" s="269">
        <v>21</v>
      </c>
      <c r="D1537" s="245" t="s">
        <v>83</v>
      </c>
      <c r="E1537" s="246">
        <v>16</v>
      </c>
      <c r="F1537" s="245" t="s">
        <v>72</v>
      </c>
    </row>
    <row r="1538" spans="1:6">
      <c r="A1538" s="263" t="str">
        <f>Campos[[#This Row],[HOJA]]&amp;"."&amp;Campos[[#This Row],[FILA]]&amp;"."&amp;Campos[[#This Row],[COLUMNA]]</f>
        <v>HT4.21.17</v>
      </c>
      <c r="B1538" s="247" t="s">
        <v>438</v>
      </c>
      <c r="C1538" s="269">
        <v>21</v>
      </c>
      <c r="D1538" s="245" t="s">
        <v>83</v>
      </c>
      <c r="E1538" s="246">
        <v>17</v>
      </c>
      <c r="F1538" s="245" t="s">
        <v>358</v>
      </c>
    </row>
    <row r="1539" spans="1:6">
      <c r="A1539" s="263" t="str">
        <f>Campos[[#This Row],[HOJA]]&amp;"."&amp;Campos[[#This Row],[FILA]]&amp;"."&amp;Campos[[#This Row],[COLUMNA]]</f>
        <v>HT4.21.18</v>
      </c>
      <c r="B1539" s="247" t="s">
        <v>438</v>
      </c>
      <c r="C1539" s="269">
        <v>21</v>
      </c>
      <c r="D1539" s="245" t="s">
        <v>83</v>
      </c>
      <c r="E1539" s="246">
        <v>18</v>
      </c>
      <c r="F1539" s="245" t="s">
        <v>359</v>
      </c>
    </row>
    <row r="1540" spans="1:6">
      <c r="A1540" s="263" t="str">
        <f>Campos[[#This Row],[HOJA]]&amp;"."&amp;Campos[[#This Row],[FILA]]&amp;"."&amp;Campos[[#This Row],[COLUMNA]]</f>
        <v>HT4.21.19</v>
      </c>
      <c r="B1540" s="247" t="s">
        <v>438</v>
      </c>
      <c r="C1540" s="269">
        <v>21</v>
      </c>
      <c r="D1540" s="245" t="s">
        <v>83</v>
      </c>
      <c r="E1540" s="246">
        <v>19</v>
      </c>
      <c r="F1540" s="245" t="s">
        <v>286</v>
      </c>
    </row>
    <row r="1541" spans="1:6">
      <c r="A1541" s="263" t="str">
        <f>Campos[[#This Row],[HOJA]]&amp;"."&amp;Campos[[#This Row],[FILA]]&amp;"."&amp;Campos[[#This Row],[COLUMNA]]</f>
        <v>HT4.21.20</v>
      </c>
      <c r="B1541" s="247" t="s">
        <v>438</v>
      </c>
      <c r="C1541" s="269">
        <v>21</v>
      </c>
      <c r="D1541" s="245" t="s">
        <v>83</v>
      </c>
      <c r="E1541" s="246">
        <v>20</v>
      </c>
      <c r="F1541" s="245" t="s">
        <v>287</v>
      </c>
    </row>
    <row r="1542" spans="1:6">
      <c r="A1542" s="263" t="str">
        <f>Campos[[#This Row],[HOJA]]&amp;"."&amp;Campos[[#This Row],[FILA]]&amp;"."&amp;Campos[[#This Row],[COLUMNA]]</f>
        <v>HT4.21.21</v>
      </c>
      <c r="B1542" s="247" t="s">
        <v>438</v>
      </c>
      <c r="C1542" s="269">
        <v>21</v>
      </c>
      <c r="D1542" s="245" t="s">
        <v>83</v>
      </c>
      <c r="E1542" s="246">
        <v>21</v>
      </c>
      <c r="F1542" s="245" t="s">
        <v>61</v>
      </c>
    </row>
    <row r="1543" spans="1:6">
      <c r="A1543" s="263" t="str">
        <f>Campos[[#This Row],[HOJA]]&amp;"."&amp;Campos[[#This Row],[FILA]]&amp;"."&amp;Campos[[#This Row],[COLUMNA]]</f>
        <v>HT4.21.22</v>
      </c>
      <c r="B1543" s="247" t="s">
        <v>438</v>
      </c>
      <c r="C1543" s="269">
        <v>21</v>
      </c>
      <c r="D1543" s="245" t="s">
        <v>83</v>
      </c>
      <c r="E1543" s="246">
        <v>22</v>
      </c>
      <c r="F1543" s="245" t="s">
        <v>16</v>
      </c>
    </row>
    <row r="1544" spans="1:6">
      <c r="A1544" s="263" t="str">
        <f>Campos[[#This Row],[HOJA]]&amp;"."&amp;Campos[[#This Row],[FILA]]&amp;"."&amp;Campos[[#This Row],[COLUMNA]]</f>
        <v>HT4.21.23</v>
      </c>
      <c r="B1544" s="247" t="s">
        <v>438</v>
      </c>
      <c r="C1544" s="269">
        <v>21</v>
      </c>
      <c r="D1544" s="245" t="s">
        <v>83</v>
      </c>
      <c r="E1544" s="246">
        <v>23</v>
      </c>
      <c r="F1544" s="245" t="s">
        <v>3</v>
      </c>
    </row>
    <row r="1545" spans="1:6">
      <c r="A1545" s="263" t="str">
        <f>Campos[[#This Row],[HOJA]]&amp;"."&amp;Campos[[#This Row],[FILA]]&amp;"."&amp;Campos[[#This Row],[COLUMNA]]</f>
        <v>HT4.22.3</v>
      </c>
      <c r="B1545" s="247" t="s">
        <v>438</v>
      </c>
      <c r="C1545" s="269">
        <v>22</v>
      </c>
      <c r="D1545" s="245" t="s">
        <v>84</v>
      </c>
      <c r="E1545" s="246">
        <v>3</v>
      </c>
      <c r="F1545" s="245" t="s">
        <v>275</v>
      </c>
    </row>
    <row r="1546" spans="1:6">
      <c r="A1546" s="263" t="str">
        <f>Campos[[#This Row],[HOJA]]&amp;"."&amp;Campos[[#This Row],[FILA]]&amp;"."&amp;Campos[[#This Row],[COLUMNA]]</f>
        <v>HT4.22.4</v>
      </c>
      <c r="B1546" s="247" t="s">
        <v>438</v>
      </c>
      <c r="C1546" s="269">
        <v>22</v>
      </c>
      <c r="D1546" s="245" t="s">
        <v>84</v>
      </c>
      <c r="E1546" s="246">
        <v>4</v>
      </c>
      <c r="F1546" s="245" t="s">
        <v>276</v>
      </c>
    </row>
    <row r="1547" spans="1:6">
      <c r="A1547" s="263" t="str">
        <f>Campos[[#This Row],[HOJA]]&amp;"."&amp;Campos[[#This Row],[FILA]]&amp;"."&amp;Campos[[#This Row],[COLUMNA]]</f>
        <v>HT4.22.5</v>
      </c>
      <c r="B1547" s="247" t="s">
        <v>438</v>
      </c>
      <c r="C1547" s="269">
        <v>22</v>
      </c>
      <c r="D1547" s="245" t="s">
        <v>84</v>
      </c>
      <c r="E1547" s="246">
        <v>5</v>
      </c>
      <c r="F1547" s="245" t="s">
        <v>277</v>
      </c>
    </row>
    <row r="1548" spans="1:6">
      <c r="A1548" s="263" t="str">
        <f>Campos[[#This Row],[HOJA]]&amp;"."&amp;Campos[[#This Row],[FILA]]&amp;"."&amp;Campos[[#This Row],[COLUMNA]]</f>
        <v>HT4.22.6</v>
      </c>
      <c r="B1548" s="247" t="s">
        <v>438</v>
      </c>
      <c r="C1548" s="269">
        <v>22</v>
      </c>
      <c r="D1548" s="245" t="s">
        <v>84</v>
      </c>
      <c r="E1548" s="246">
        <v>6</v>
      </c>
      <c r="F1548" s="245" t="s">
        <v>278</v>
      </c>
    </row>
    <row r="1549" spans="1:6">
      <c r="A1549" s="263" t="str">
        <f>Campos[[#This Row],[HOJA]]&amp;"."&amp;Campos[[#This Row],[FILA]]&amp;"."&amp;Campos[[#This Row],[COLUMNA]]</f>
        <v>HT4.22.7</v>
      </c>
      <c r="B1549" s="247" t="s">
        <v>438</v>
      </c>
      <c r="C1549" s="269">
        <v>22</v>
      </c>
      <c r="D1549" s="245" t="s">
        <v>84</v>
      </c>
      <c r="E1549" s="246">
        <v>7</v>
      </c>
      <c r="F1549" s="245" t="s">
        <v>279</v>
      </c>
    </row>
    <row r="1550" spans="1:6">
      <c r="A1550" s="263" t="str">
        <f>Campos[[#This Row],[HOJA]]&amp;"."&amp;Campos[[#This Row],[FILA]]&amp;"."&amp;Campos[[#This Row],[COLUMNA]]</f>
        <v>HT4.22.8</v>
      </c>
      <c r="B1550" s="247" t="s">
        <v>438</v>
      </c>
      <c r="C1550" s="269">
        <v>22</v>
      </c>
      <c r="D1550" s="245" t="s">
        <v>84</v>
      </c>
      <c r="E1550" s="246">
        <v>8</v>
      </c>
      <c r="F1550" s="245" t="s">
        <v>431</v>
      </c>
    </row>
    <row r="1551" spans="1:6">
      <c r="A1551" s="263" t="str">
        <f>Campos[[#This Row],[HOJA]]&amp;"."&amp;Campos[[#This Row],[FILA]]&amp;"."&amp;Campos[[#This Row],[COLUMNA]]</f>
        <v>HT4.22.9</v>
      </c>
      <c r="B1551" s="247" t="s">
        <v>438</v>
      </c>
      <c r="C1551" s="269">
        <v>22</v>
      </c>
      <c r="D1551" s="245" t="s">
        <v>84</v>
      </c>
      <c r="E1551" s="246">
        <v>9</v>
      </c>
      <c r="F1551" s="245" t="s">
        <v>280</v>
      </c>
    </row>
    <row r="1552" spans="1:6">
      <c r="A1552" s="263" t="str">
        <f>Campos[[#This Row],[HOJA]]&amp;"."&amp;Campos[[#This Row],[FILA]]&amp;"."&amp;Campos[[#This Row],[COLUMNA]]</f>
        <v>HT4.22.10</v>
      </c>
      <c r="B1552" s="247" t="s">
        <v>438</v>
      </c>
      <c r="C1552" s="269">
        <v>22</v>
      </c>
      <c r="D1552" s="245" t="s">
        <v>84</v>
      </c>
      <c r="E1552" s="246">
        <v>10</v>
      </c>
      <c r="F1552" s="245" t="s">
        <v>69</v>
      </c>
    </row>
    <row r="1553" spans="1:6">
      <c r="A1553" s="263" t="str">
        <f>Campos[[#This Row],[HOJA]]&amp;"."&amp;Campos[[#This Row],[FILA]]&amp;"."&amp;Campos[[#This Row],[COLUMNA]]</f>
        <v>HT4.22.11</v>
      </c>
      <c r="B1553" s="247" t="s">
        <v>438</v>
      </c>
      <c r="C1553" s="269">
        <v>22</v>
      </c>
      <c r="D1553" s="245" t="s">
        <v>84</v>
      </c>
      <c r="E1553" s="246">
        <v>11</v>
      </c>
      <c r="F1553" s="245" t="s">
        <v>432</v>
      </c>
    </row>
    <row r="1554" spans="1:6">
      <c r="A1554" s="263" t="str">
        <f>Campos[[#This Row],[HOJA]]&amp;"."&amp;Campos[[#This Row],[FILA]]&amp;"."&amp;Campos[[#This Row],[COLUMNA]]</f>
        <v>HT4.22.12</v>
      </c>
      <c r="B1554" s="247" t="s">
        <v>438</v>
      </c>
      <c r="C1554" s="269">
        <v>22</v>
      </c>
      <c r="D1554" s="245" t="s">
        <v>84</v>
      </c>
      <c r="E1554" s="246">
        <v>12</v>
      </c>
      <c r="F1554" s="245" t="s">
        <v>282</v>
      </c>
    </row>
    <row r="1555" spans="1:6">
      <c r="A1555" s="263" t="str">
        <f>Campos[[#This Row],[HOJA]]&amp;"."&amp;Campos[[#This Row],[FILA]]&amp;"."&amp;Campos[[#This Row],[COLUMNA]]</f>
        <v>HT4.22.13</v>
      </c>
      <c r="B1555" s="247" t="s">
        <v>438</v>
      </c>
      <c r="C1555" s="269">
        <v>22</v>
      </c>
      <c r="D1555" s="245" t="s">
        <v>84</v>
      </c>
      <c r="E1555" s="246">
        <v>13</v>
      </c>
      <c r="F1555" s="245" t="s">
        <v>283</v>
      </c>
    </row>
    <row r="1556" spans="1:6">
      <c r="A1556" s="263" t="str">
        <f>Campos[[#This Row],[HOJA]]&amp;"."&amp;Campos[[#This Row],[FILA]]&amp;"."&amp;Campos[[#This Row],[COLUMNA]]</f>
        <v>HT4.22.14</v>
      </c>
      <c r="B1556" s="247" t="s">
        <v>438</v>
      </c>
      <c r="C1556" s="269">
        <v>22</v>
      </c>
      <c r="D1556" s="245" t="s">
        <v>84</v>
      </c>
      <c r="E1556" s="246">
        <v>14</v>
      </c>
      <c r="F1556" s="245" t="s">
        <v>284</v>
      </c>
    </row>
    <row r="1557" spans="1:6">
      <c r="A1557" s="263" t="str">
        <f>Campos[[#This Row],[HOJA]]&amp;"."&amp;Campos[[#This Row],[FILA]]&amp;"."&amp;Campos[[#This Row],[COLUMNA]]</f>
        <v>HT4.22.15</v>
      </c>
      <c r="B1557" s="247" t="s">
        <v>438</v>
      </c>
      <c r="C1557" s="269">
        <v>22</v>
      </c>
      <c r="D1557" s="245" t="s">
        <v>84</v>
      </c>
      <c r="E1557" s="246">
        <v>15</v>
      </c>
      <c r="F1557" s="245" t="s">
        <v>285</v>
      </c>
    </row>
    <row r="1558" spans="1:6">
      <c r="A1558" s="263" t="str">
        <f>Campos[[#This Row],[HOJA]]&amp;"."&amp;Campos[[#This Row],[FILA]]&amp;"."&amp;Campos[[#This Row],[COLUMNA]]</f>
        <v>HT4.22.16</v>
      </c>
      <c r="B1558" s="247" t="s">
        <v>438</v>
      </c>
      <c r="C1558" s="269">
        <v>22</v>
      </c>
      <c r="D1558" s="245" t="s">
        <v>84</v>
      </c>
      <c r="E1558" s="246">
        <v>16</v>
      </c>
      <c r="F1558" s="245" t="s">
        <v>72</v>
      </c>
    </row>
    <row r="1559" spans="1:6">
      <c r="A1559" s="263" t="str">
        <f>Campos[[#This Row],[HOJA]]&amp;"."&amp;Campos[[#This Row],[FILA]]&amp;"."&amp;Campos[[#This Row],[COLUMNA]]</f>
        <v>HT4.22.17</v>
      </c>
      <c r="B1559" s="247" t="s">
        <v>438</v>
      </c>
      <c r="C1559" s="269">
        <v>22</v>
      </c>
      <c r="D1559" s="245" t="s">
        <v>84</v>
      </c>
      <c r="E1559" s="246">
        <v>17</v>
      </c>
      <c r="F1559" s="245" t="s">
        <v>358</v>
      </c>
    </row>
    <row r="1560" spans="1:6">
      <c r="A1560" s="263" t="str">
        <f>Campos[[#This Row],[HOJA]]&amp;"."&amp;Campos[[#This Row],[FILA]]&amp;"."&amp;Campos[[#This Row],[COLUMNA]]</f>
        <v>HT4.22.18</v>
      </c>
      <c r="B1560" s="247" t="s">
        <v>438</v>
      </c>
      <c r="C1560" s="269">
        <v>22</v>
      </c>
      <c r="D1560" s="245" t="s">
        <v>84</v>
      </c>
      <c r="E1560" s="246">
        <v>18</v>
      </c>
      <c r="F1560" s="245" t="s">
        <v>359</v>
      </c>
    </row>
    <row r="1561" spans="1:6">
      <c r="A1561" s="263" t="str">
        <f>Campos[[#This Row],[HOJA]]&amp;"."&amp;Campos[[#This Row],[FILA]]&amp;"."&amp;Campos[[#This Row],[COLUMNA]]</f>
        <v>HT4.22.19</v>
      </c>
      <c r="B1561" s="247" t="s">
        <v>438</v>
      </c>
      <c r="C1561" s="269">
        <v>22</v>
      </c>
      <c r="D1561" s="245" t="s">
        <v>84</v>
      </c>
      <c r="E1561" s="246">
        <v>19</v>
      </c>
      <c r="F1561" s="245" t="s">
        <v>286</v>
      </c>
    </row>
    <row r="1562" spans="1:6">
      <c r="A1562" s="263" t="str">
        <f>Campos[[#This Row],[HOJA]]&amp;"."&amp;Campos[[#This Row],[FILA]]&amp;"."&amp;Campos[[#This Row],[COLUMNA]]</f>
        <v>HT4.22.20</v>
      </c>
      <c r="B1562" s="247" t="s">
        <v>438</v>
      </c>
      <c r="C1562" s="269">
        <v>22</v>
      </c>
      <c r="D1562" s="245" t="s">
        <v>84</v>
      </c>
      <c r="E1562" s="246">
        <v>20</v>
      </c>
      <c r="F1562" s="245" t="s">
        <v>287</v>
      </c>
    </row>
    <row r="1563" spans="1:6">
      <c r="A1563" s="263" t="str">
        <f>Campos[[#This Row],[HOJA]]&amp;"."&amp;Campos[[#This Row],[FILA]]&amp;"."&amp;Campos[[#This Row],[COLUMNA]]</f>
        <v>HT4.22.21</v>
      </c>
      <c r="B1563" s="247" t="s">
        <v>438</v>
      </c>
      <c r="C1563" s="269">
        <v>22</v>
      </c>
      <c r="D1563" s="245" t="s">
        <v>84</v>
      </c>
      <c r="E1563" s="246">
        <v>21</v>
      </c>
      <c r="F1563" s="245" t="s">
        <v>61</v>
      </c>
    </row>
    <row r="1564" spans="1:6">
      <c r="A1564" s="263" t="str">
        <f>Campos[[#This Row],[HOJA]]&amp;"."&amp;Campos[[#This Row],[FILA]]&amp;"."&amp;Campos[[#This Row],[COLUMNA]]</f>
        <v>HT4.22.22</v>
      </c>
      <c r="B1564" s="247" t="s">
        <v>438</v>
      </c>
      <c r="C1564" s="269">
        <v>22</v>
      </c>
      <c r="D1564" s="245" t="s">
        <v>84</v>
      </c>
      <c r="E1564" s="246">
        <v>22</v>
      </c>
      <c r="F1564" s="245" t="s">
        <v>16</v>
      </c>
    </row>
    <row r="1565" spans="1:6">
      <c r="A1565" s="263" t="str">
        <f>Campos[[#This Row],[HOJA]]&amp;"."&amp;Campos[[#This Row],[FILA]]&amp;"."&amp;Campos[[#This Row],[COLUMNA]]</f>
        <v>HT4.22.23</v>
      </c>
      <c r="B1565" s="247" t="s">
        <v>438</v>
      </c>
      <c r="C1565" s="269">
        <v>22</v>
      </c>
      <c r="D1565" s="245" t="s">
        <v>84</v>
      </c>
      <c r="E1565" s="246">
        <v>23</v>
      </c>
      <c r="F1565" s="245" t="s">
        <v>3</v>
      </c>
    </row>
    <row r="1566" spans="1:6">
      <c r="A1566" s="263" t="str">
        <f>Campos[[#This Row],[HOJA]]&amp;"."&amp;Campos[[#This Row],[FILA]]&amp;"."&amp;Campos[[#This Row],[COLUMNA]]</f>
        <v>HT4.23.3</v>
      </c>
      <c r="B1566" s="247" t="s">
        <v>438</v>
      </c>
      <c r="C1566" s="269">
        <v>23</v>
      </c>
      <c r="D1566" s="245" t="s">
        <v>262</v>
      </c>
      <c r="E1566" s="246">
        <v>3</v>
      </c>
      <c r="F1566" s="245" t="s">
        <v>275</v>
      </c>
    </row>
    <row r="1567" spans="1:6">
      <c r="A1567" s="263" t="str">
        <f>Campos[[#This Row],[HOJA]]&amp;"."&amp;Campos[[#This Row],[FILA]]&amp;"."&amp;Campos[[#This Row],[COLUMNA]]</f>
        <v>HT4.23.4</v>
      </c>
      <c r="B1567" s="247" t="s">
        <v>438</v>
      </c>
      <c r="C1567" s="269">
        <v>23</v>
      </c>
      <c r="D1567" s="245" t="s">
        <v>262</v>
      </c>
      <c r="E1567" s="246">
        <v>4</v>
      </c>
      <c r="F1567" s="245" t="s">
        <v>276</v>
      </c>
    </row>
    <row r="1568" spans="1:6">
      <c r="A1568" s="263" t="str">
        <f>Campos[[#This Row],[HOJA]]&amp;"."&amp;Campos[[#This Row],[FILA]]&amp;"."&amp;Campos[[#This Row],[COLUMNA]]</f>
        <v>HT4.23.5</v>
      </c>
      <c r="B1568" s="247" t="s">
        <v>438</v>
      </c>
      <c r="C1568" s="269">
        <v>23</v>
      </c>
      <c r="D1568" s="245" t="s">
        <v>262</v>
      </c>
      <c r="E1568" s="246">
        <v>5</v>
      </c>
      <c r="F1568" s="245" t="s">
        <v>277</v>
      </c>
    </row>
    <row r="1569" spans="1:6">
      <c r="A1569" s="263" t="str">
        <f>Campos[[#This Row],[HOJA]]&amp;"."&amp;Campos[[#This Row],[FILA]]&amp;"."&amp;Campos[[#This Row],[COLUMNA]]</f>
        <v>HT4.23.6</v>
      </c>
      <c r="B1569" s="247" t="s">
        <v>438</v>
      </c>
      <c r="C1569" s="269">
        <v>23</v>
      </c>
      <c r="D1569" s="245" t="s">
        <v>262</v>
      </c>
      <c r="E1569" s="246">
        <v>6</v>
      </c>
      <c r="F1569" s="245" t="s">
        <v>278</v>
      </c>
    </row>
    <row r="1570" spans="1:6">
      <c r="A1570" s="263" t="str">
        <f>Campos[[#This Row],[HOJA]]&amp;"."&amp;Campos[[#This Row],[FILA]]&amp;"."&amp;Campos[[#This Row],[COLUMNA]]</f>
        <v>HT4.23.7</v>
      </c>
      <c r="B1570" s="247" t="s">
        <v>438</v>
      </c>
      <c r="C1570" s="269">
        <v>23</v>
      </c>
      <c r="D1570" s="245" t="s">
        <v>262</v>
      </c>
      <c r="E1570" s="246">
        <v>7</v>
      </c>
      <c r="F1570" s="245" t="s">
        <v>279</v>
      </c>
    </row>
    <row r="1571" spans="1:6">
      <c r="A1571" s="263" t="str">
        <f>Campos[[#This Row],[HOJA]]&amp;"."&amp;Campos[[#This Row],[FILA]]&amp;"."&amp;Campos[[#This Row],[COLUMNA]]</f>
        <v>HT4.23.8</v>
      </c>
      <c r="B1571" s="247" t="s">
        <v>438</v>
      </c>
      <c r="C1571" s="269">
        <v>23</v>
      </c>
      <c r="D1571" s="245" t="s">
        <v>262</v>
      </c>
      <c r="E1571" s="246">
        <v>8</v>
      </c>
      <c r="F1571" s="245" t="s">
        <v>431</v>
      </c>
    </row>
    <row r="1572" spans="1:6">
      <c r="A1572" s="263" t="str">
        <f>Campos[[#This Row],[HOJA]]&amp;"."&amp;Campos[[#This Row],[FILA]]&amp;"."&amp;Campos[[#This Row],[COLUMNA]]</f>
        <v>HT4.23.9</v>
      </c>
      <c r="B1572" s="247" t="s">
        <v>438</v>
      </c>
      <c r="C1572" s="269">
        <v>23</v>
      </c>
      <c r="D1572" s="245" t="s">
        <v>262</v>
      </c>
      <c r="E1572" s="246">
        <v>9</v>
      </c>
      <c r="F1572" s="245" t="s">
        <v>280</v>
      </c>
    </row>
    <row r="1573" spans="1:6">
      <c r="A1573" s="263" t="str">
        <f>Campos[[#This Row],[HOJA]]&amp;"."&amp;Campos[[#This Row],[FILA]]&amp;"."&amp;Campos[[#This Row],[COLUMNA]]</f>
        <v>HT4.23.10</v>
      </c>
      <c r="B1573" s="247" t="s">
        <v>438</v>
      </c>
      <c r="C1573" s="269">
        <v>23</v>
      </c>
      <c r="D1573" s="245" t="s">
        <v>262</v>
      </c>
      <c r="E1573" s="246">
        <v>10</v>
      </c>
      <c r="F1573" s="245" t="s">
        <v>69</v>
      </c>
    </row>
    <row r="1574" spans="1:6">
      <c r="A1574" s="263" t="str">
        <f>Campos[[#This Row],[HOJA]]&amp;"."&amp;Campos[[#This Row],[FILA]]&amp;"."&amp;Campos[[#This Row],[COLUMNA]]</f>
        <v>HT4.23.11</v>
      </c>
      <c r="B1574" s="247" t="s">
        <v>438</v>
      </c>
      <c r="C1574" s="269">
        <v>23</v>
      </c>
      <c r="D1574" s="245" t="s">
        <v>262</v>
      </c>
      <c r="E1574" s="246">
        <v>11</v>
      </c>
      <c r="F1574" s="245" t="s">
        <v>432</v>
      </c>
    </row>
    <row r="1575" spans="1:6">
      <c r="A1575" s="263" t="str">
        <f>Campos[[#This Row],[HOJA]]&amp;"."&amp;Campos[[#This Row],[FILA]]&amp;"."&amp;Campos[[#This Row],[COLUMNA]]</f>
        <v>HT4.23.12</v>
      </c>
      <c r="B1575" s="247" t="s">
        <v>438</v>
      </c>
      <c r="C1575" s="269">
        <v>23</v>
      </c>
      <c r="D1575" s="245" t="s">
        <v>262</v>
      </c>
      <c r="E1575" s="246">
        <v>12</v>
      </c>
      <c r="F1575" s="245" t="s">
        <v>282</v>
      </c>
    </row>
    <row r="1576" spans="1:6">
      <c r="A1576" s="263" t="str">
        <f>Campos[[#This Row],[HOJA]]&amp;"."&amp;Campos[[#This Row],[FILA]]&amp;"."&amp;Campos[[#This Row],[COLUMNA]]</f>
        <v>HT4.23.13</v>
      </c>
      <c r="B1576" s="247" t="s">
        <v>438</v>
      </c>
      <c r="C1576" s="269">
        <v>23</v>
      </c>
      <c r="D1576" s="245" t="s">
        <v>262</v>
      </c>
      <c r="E1576" s="246">
        <v>13</v>
      </c>
      <c r="F1576" s="245" t="s">
        <v>283</v>
      </c>
    </row>
    <row r="1577" spans="1:6">
      <c r="A1577" s="263" t="str">
        <f>Campos[[#This Row],[HOJA]]&amp;"."&amp;Campos[[#This Row],[FILA]]&amp;"."&amp;Campos[[#This Row],[COLUMNA]]</f>
        <v>HT4.23.14</v>
      </c>
      <c r="B1577" s="247" t="s">
        <v>438</v>
      </c>
      <c r="C1577" s="269">
        <v>23</v>
      </c>
      <c r="D1577" s="245" t="s">
        <v>262</v>
      </c>
      <c r="E1577" s="246">
        <v>14</v>
      </c>
      <c r="F1577" s="245" t="s">
        <v>284</v>
      </c>
    </row>
    <row r="1578" spans="1:6">
      <c r="A1578" s="263" t="str">
        <f>Campos[[#This Row],[HOJA]]&amp;"."&amp;Campos[[#This Row],[FILA]]&amp;"."&amp;Campos[[#This Row],[COLUMNA]]</f>
        <v>HT4.23.15</v>
      </c>
      <c r="B1578" s="247" t="s">
        <v>438</v>
      </c>
      <c r="C1578" s="269">
        <v>23</v>
      </c>
      <c r="D1578" s="245" t="s">
        <v>262</v>
      </c>
      <c r="E1578" s="246">
        <v>15</v>
      </c>
      <c r="F1578" s="245" t="s">
        <v>285</v>
      </c>
    </row>
    <row r="1579" spans="1:6">
      <c r="A1579" s="263" t="str">
        <f>Campos[[#This Row],[HOJA]]&amp;"."&amp;Campos[[#This Row],[FILA]]&amp;"."&amp;Campos[[#This Row],[COLUMNA]]</f>
        <v>HT4.23.16</v>
      </c>
      <c r="B1579" s="247" t="s">
        <v>438</v>
      </c>
      <c r="C1579" s="269">
        <v>23</v>
      </c>
      <c r="D1579" s="245" t="s">
        <v>262</v>
      </c>
      <c r="E1579" s="246">
        <v>16</v>
      </c>
      <c r="F1579" s="245" t="s">
        <v>72</v>
      </c>
    </row>
    <row r="1580" spans="1:6">
      <c r="A1580" s="263" t="str">
        <f>Campos[[#This Row],[HOJA]]&amp;"."&amp;Campos[[#This Row],[FILA]]&amp;"."&amp;Campos[[#This Row],[COLUMNA]]</f>
        <v>HT4.23.17</v>
      </c>
      <c r="B1580" s="247" t="s">
        <v>438</v>
      </c>
      <c r="C1580" s="269">
        <v>23</v>
      </c>
      <c r="D1580" s="245" t="s">
        <v>262</v>
      </c>
      <c r="E1580" s="246">
        <v>17</v>
      </c>
      <c r="F1580" s="245" t="s">
        <v>358</v>
      </c>
    </row>
    <row r="1581" spans="1:6">
      <c r="A1581" s="263" t="str">
        <f>Campos[[#This Row],[HOJA]]&amp;"."&amp;Campos[[#This Row],[FILA]]&amp;"."&amp;Campos[[#This Row],[COLUMNA]]</f>
        <v>HT4.23.18</v>
      </c>
      <c r="B1581" s="247" t="s">
        <v>438</v>
      </c>
      <c r="C1581" s="269">
        <v>23</v>
      </c>
      <c r="D1581" s="245" t="s">
        <v>262</v>
      </c>
      <c r="E1581" s="246">
        <v>18</v>
      </c>
      <c r="F1581" s="245" t="s">
        <v>359</v>
      </c>
    </row>
    <row r="1582" spans="1:6">
      <c r="A1582" s="263" t="str">
        <f>Campos[[#This Row],[HOJA]]&amp;"."&amp;Campos[[#This Row],[FILA]]&amp;"."&amp;Campos[[#This Row],[COLUMNA]]</f>
        <v>HT4.23.19</v>
      </c>
      <c r="B1582" s="247" t="s">
        <v>438</v>
      </c>
      <c r="C1582" s="269">
        <v>23</v>
      </c>
      <c r="D1582" s="245" t="s">
        <v>262</v>
      </c>
      <c r="E1582" s="246">
        <v>19</v>
      </c>
      <c r="F1582" s="245" t="s">
        <v>286</v>
      </c>
    </row>
    <row r="1583" spans="1:6">
      <c r="A1583" s="263" t="str">
        <f>Campos[[#This Row],[HOJA]]&amp;"."&amp;Campos[[#This Row],[FILA]]&amp;"."&amp;Campos[[#This Row],[COLUMNA]]</f>
        <v>HT4.23.20</v>
      </c>
      <c r="B1583" s="247" t="s">
        <v>438</v>
      </c>
      <c r="C1583" s="269">
        <v>23</v>
      </c>
      <c r="D1583" s="245" t="s">
        <v>262</v>
      </c>
      <c r="E1583" s="246">
        <v>20</v>
      </c>
      <c r="F1583" s="245" t="s">
        <v>287</v>
      </c>
    </row>
    <row r="1584" spans="1:6">
      <c r="A1584" s="263" t="str">
        <f>Campos[[#This Row],[HOJA]]&amp;"."&amp;Campos[[#This Row],[FILA]]&amp;"."&amp;Campos[[#This Row],[COLUMNA]]</f>
        <v>HT4.23.21</v>
      </c>
      <c r="B1584" s="247" t="s">
        <v>438</v>
      </c>
      <c r="C1584" s="269">
        <v>23</v>
      </c>
      <c r="D1584" s="245" t="s">
        <v>262</v>
      </c>
      <c r="E1584" s="246">
        <v>21</v>
      </c>
      <c r="F1584" s="245" t="s">
        <v>61</v>
      </c>
    </row>
    <row r="1585" spans="1:6">
      <c r="A1585" s="263" t="str">
        <f>Campos[[#This Row],[HOJA]]&amp;"."&amp;Campos[[#This Row],[FILA]]&amp;"."&amp;Campos[[#This Row],[COLUMNA]]</f>
        <v>HT4.23.22</v>
      </c>
      <c r="B1585" s="247" t="s">
        <v>438</v>
      </c>
      <c r="C1585" s="269">
        <v>23</v>
      </c>
      <c r="D1585" s="245" t="s">
        <v>262</v>
      </c>
      <c r="E1585" s="246">
        <v>22</v>
      </c>
      <c r="F1585" s="245" t="s">
        <v>16</v>
      </c>
    </row>
    <row r="1586" spans="1:6">
      <c r="A1586" s="263" t="str">
        <f>Campos[[#This Row],[HOJA]]&amp;"."&amp;Campos[[#This Row],[FILA]]&amp;"."&amp;Campos[[#This Row],[COLUMNA]]</f>
        <v>HT4.23.23</v>
      </c>
      <c r="B1586" s="247" t="s">
        <v>438</v>
      </c>
      <c r="C1586" s="269">
        <v>23</v>
      </c>
      <c r="D1586" s="245" t="s">
        <v>262</v>
      </c>
      <c r="E1586" s="246">
        <v>23</v>
      </c>
      <c r="F1586" s="245" t="s">
        <v>3</v>
      </c>
    </row>
    <row r="1587" spans="1:6">
      <c r="A1587" s="263" t="str">
        <f>Campos[[#This Row],[HOJA]]&amp;"."&amp;Campos[[#This Row],[FILA]]&amp;"."&amp;Campos[[#This Row],[COLUMNA]]</f>
        <v>HT4.24.3</v>
      </c>
      <c r="B1587" s="247" t="s">
        <v>438</v>
      </c>
      <c r="C1587" s="269">
        <v>24</v>
      </c>
      <c r="D1587" s="245" t="s">
        <v>263</v>
      </c>
      <c r="E1587" s="246">
        <v>3</v>
      </c>
      <c r="F1587" s="245" t="s">
        <v>275</v>
      </c>
    </row>
    <row r="1588" spans="1:6">
      <c r="A1588" s="263" t="str">
        <f>Campos[[#This Row],[HOJA]]&amp;"."&amp;Campos[[#This Row],[FILA]]&amp;"."&amp;Campos[[#This Row],[COLUMNA]]</f>
        <v>HT4.24.4</v>
      </c>
      <c r="B1588" s="247" t="s">
        <v>438</v>
      </c>
      <c r="C1588" s="269">
        <v>24</v>
      </c>
      <c r="D1588" s="245" t="s">
        <v>263</v>
      </c>
      <c r="E1588" s="246">
        <v>4</v>
      </c>
      <c r="F1588" s="245" t="s">
        <v>276</v>
      </c>
    </row>
    <row r="1589" spans="1:6">
      <c r="A1589" s="263" t="str">
        <f>Campos[[#This Row],[HOJA]]&amp;"."&amp;Campos[[#This Row],[FILA]]&amp;"."&amp;Campos[[#This Row],[COLUMNA]]</f>
        <v>HT4.24.5</v>
      </c>
      <c r="B1589" s="247" t="s">
        <v>438</v>
      </c>
      <c r="C1589" s="269">
        <v>24</v>
      </c>
      <c r="D1589" s="245" t="s">
        <v>263</v>
      </c>
      <c r="E1589" s="246">
        <v>5</v>
      </c>
      <c r="F1589" s="245" t="s">
        <v>277</v>
      </c>
    </row>
    <row r="1590" spans="1:6">
      <c r="A1590" s="263" t="str">
        <f>Campos[[#This Row],[HOJA]]&amp;"."&amp;Campos[[#This Row],[FILA]]&amp;"."&amp;Campos[[#This Row],[COLUMNA]]</f>
        <v>HT4.24.6</v>
      </c>
      <c r="B1590" s="247" t="s">
        <v>438</v>
      </c>
      <c r="C1590" s="269">
        <v>24</v>
      </c>
      <c r="D1590" s="245" t="s">
        <v>263</v>
      </c>
      <c r="E1590" s="246">
        <v>6</v>
      </c>
      <c r="F1590" s="245" t="s">
        <v>278</v>
      </c>
    </row>
    <row r="1591" spans="1:6">
      <c r="A1591" s="263" t="str">
        <f>Campos[[#This Row],[HOJA]]&amp;"."&amp;Campos[[#This Row],[FILA]]&amp;"."&amp;Campos[[#This Row],[COLUMNA]]</f>
        <v>HT4.24.7</v>
      </c>
      <c r="B1591" s="247" t="s">
        <v>438</v>
      </c>
      <c r="C1591" s="269">
        <v>24</v>
      </c>
      <c r="D1591" s="245" t="s">
        <v>263</v>
      </c>
      <c r="E1591" s="246">
        <v>7</v>
      </c>
      <c r="F1591" s="245" t="s">
        <v>279</v>
      </c>
    </row>
    <row r="1592" spans="1:6">
      <c r="A1592" s="263" t="str">
        <f>Campos[[#This Row],[HOJA]]&amp;"."&amp;Campos[[#This Row],[FILA]]&amp;"."&amp;Campos[[#This Row],[COLUMNA]]</f>
        <v>HT4.24.8</v>
      </c>
      <c r="B1592" s="247" t="s">
        <v>438</v>
      </c>
      <c r="C1592" s="269">
        <v>24</v>
      </c>
      <c r="D1592" s="245" t="s">
        <v>263</v>
      </c>
      <c r="E1592" s="246">
        <v>8</v>
      </c>
      <c r="F1592" s="245" t="s">
        <v>431</v>
      </c>
    </row>
    <row r="1593" spans="1:6">
      <c r="A1593" s="263" t="str">
        <f>Campos[[#This Row],[HOJA]]&amp;"."&amp;Campos[[#This Row],[FILA]]&amp;"."&amp;Campos[[#This Row],[COLUMNA]]</f>
        <v>HT4.24.9</v>
      </c>
      <c r="B1593" s="247" t="s">
        <v>438</v>
      </c>
      <c r="C1593" s="269">
        <v>24</v>
      </c>
      <c r="D1593" s="245" t="s">
        <v>263</v>
      </c>
      <c r="E1593" s="246">
        <v>9</v>
      </c>
      <c r="F1593" s="245" t="s">
        <v>280</v>
      </c>
    </row>
    <row r="1594" spans="1:6">
      <c r="A1594" s="263" t="str">
        <f>Campos[[#This Row],[HOJA]]&amp;"."&amp;Campos[[#This Row],[FILA]]&amp;"."&amp;Campos[[#This Row],[COLUMNA]]</f>
        <v>HT4.24.10</v>
      </c>
      <c r="B1594" s="247" t="s">
        <v>438</v>
      </c>
      <c r="C1594" s="269">
        <v>24</v>
      </c>
      <c r="D1594" s="245" t="s">
        <v>263</v>
      </c>
      <c r="E1594" s="246">
        <v>10</v>
      </c>
      <c r="F1594" s="245" t="s">
        <v>69</v>
      </c>
    </row>
    <row r="1595" spans="1:6">
      <c r="A1595" s="263" t="str">
        <f>Campos[[#This Row],[HOJA]]&amp;"."&amp;Campos[[#This Row],[FILA]]&amp;"."&amp;Campos[[#This Row],[COLUMNA]]</f>
        <v>HT4.24.11</v>
      </c>
      <c r="B1595" s="247" t="s">
        <v>438</v>
      </c>
      <c r="C1595" s="269">
        <v>24</v>
      </c>
      <c r="D1595" s="245" t="s">
        <v>263</v>
      </c>
      <c r="E1595" s="246">
        <v>11</v>
      </c>
      <c r="F1595" s="245" t="s">
        <v>432</v>
      </c>
    </row>
    <row r="1596" spans="1:6">
      <c r="A1596" s="263" t="str">
        <f>Campos[[#This Row],[HOJA]]&amp;"."&amp;Campos[[#This Row],[FILA]]&amp;"."&amp;Campos[[#This Row],[COLUMNA]]</f>
        <v>HT4.24.12</v>
      </c>
      <c r="B1596" s="247" t="s">
        <v>438</v>
      </c>
      <c r="C1596" s="269">
        <v>24</v>
      </c>
      <c r="D1596" s="245" t="s">
        <v>263</v>
      </c>
      <c r="E1596" s="246">
        <v>12</v>
      </c>
      <c r="F1596" s="245" t="s">
        <v>282</v>
      </c>
    </row>
    <row r="1597" spans="1:6">
      <c r="A1597" s="263" t="str">
        <f>Campos[[#This Row],[HOJA]]&amp;"."&amp;Campos[[#This Row],[FILA]]&amp;"."&amp;Campos[[#This Row],[COLUMNA]]</f>
        <v>HT4.24.13</v>
      </c>
      <c r="B1597" s="247" t="s">
        <v>438</v>
      </c>
      <c r="C1597" s="269">
        <v>24</v>
      </c>
      <c r="D1597" s="245" t="s">
        <v>263</v>
      </c>
      <c r="E1597" s="246">
        <v>13</v>
      </c>
      <c r="F1597" s="245" t="s">
        <v>283</v>
      </c>
    </row>
    <row r="1598" spans="1:6">
      <c r="A1598" s="263" t="str">
        <f>Campos[[#This Row],[HOJA]]&amp;"."&amp;Campos[[#This Row],[FILA]]&amp;"."&amp;Campos[[#This Row],[COLUMNA]]</f>
        <v>HT4.24.14</v>
      </c>
      <c r="B1598" s="247" t="s">
        <v>438</v>
      </c>
      <c r="C1598" s="269">
        <v>24</v>
      </c>
      <c r="D1598" s="245" t="s">
        <v>263</v>
      </c>
      <c r="E1598" s="246">
        <v>14</v>
      </c>
      <c r="F1598" s="245" t="s">
        <v>284</v>
      </c>
    </row>
    <row r="1599" spans="1:6">
      <c r="A1599" s="263" t="str">
        <f>Campos[[#This Row],[HOJA]]&amp;"."&amp;Campos[[#This Row],[FILA]]&amp;"."&amp;Campos[[#This Row],[COLUMNA]]</f>
        <v>HT4.24.15</v>
      </c>
      <c r="B1599" s="247" t="s">
        <v>438</v>
      </c>
      <c r="C1599" s="269">
        <v>24</v>
      </c>
      <c r="D1599" s="245" t="s">
        <v>263</v>
      </c>
      <c r="E1599" s="246">
        <v>15</v>
      </c>
      <c r="F1599" s="245" t="s">
        <v>285</v>
      </c>
    </row>
    <row r="1600" spans="1:6">
      <c r="A1600" s="263" t="str">
        <f>Campos[[#This Row],[HOJA]]&amp;"."&amp;Campos[[#This Row],[FILA]]&amp;"."&amp;Campos[[#This Row],[COLUMNA]]</f>
        <v>HT4.24.16</v>
      </c>
      <c r="B1600" s="247" t="s">
        <v>438</v>
      </c>
      <c r="C1600" s="269">
        <v>24</v>
      </c>
      <c r="D1600" s="245" t="s">
        <v>263</v>
      </c>
      <c r="E1600" s="246">
        <v>16</v>
      </c>
      <c r="F1600" s="245" t="s">
        <v>72</v>
      </c>
    </row>
    <row r="1601" spans="1:6">
      <c r="A1601" s="263" t="str">
        <f>Campos[[#This Row],[HOJA]]&amp;"."&amp;Campos[[#This Row],[FILA]]&amp;"."&amp;Campos[[#This Row],[COLUMNA]]</f>
        <v>HT4.24.17</v>
      </c>
      <c r="B1601" s="247" t="s">
        <v>438</v>
      </c>
      <c r="C1601" s="269">
        <v>24</v>
      </c>
      <c r="D1601" s="245" t="s">
        <v>263</v>
      </c>
      <c r="E1601" s="246">
        <v>17</v>
      </c>
      <c r="F1601" s="245" t="s">
        <v>358</v>
      </c>
    </row>
    <row r="1602" spans="1:6">
      <c r="A1602" s="263" t="str">
        <f>Campos[[#This Row],[HOJA]]&amp;"."&amp;Campos[[#This Row],[FILA]]&amp;"."&amp;Campos[[#This Row],[COLUMNA]]</f>
        <v>HT4.24.18</v>
      </c>
      <c r="B1602" s="247" t="s">
        <v>438</v>
      </c>
      <c r="C1602" s="269">
        <v>24</v>
      </c>
      <c r="D1602" s="245" t="s">
        <v>263</v>
      </c>
      <c r="E1602" s="246">
        <v>18</v>
      </c>
      <c r="F1602" s="245" t="s">
        <v>359</v>
      </c>
    </row>
    <row r="1603" spans="1:6">
      <c r="A1603" s="263" t="str">
        <f>Campos[[#This Row],[HOJA]]&amp;"."&amp;Campos[[#This Row],[FILA]]&amp;"."&amp;Campos[[#This Row],[COLUMNA]]</f>
        <v>HT4.24.19</v>
      </c>
      <c r="B1603" s="247" t="s">
        <v>438</v>
      </c>
      <c r="C1603" s="269">
        <v>24</v>
      </c>
      <c r="D1603" s="245" t="s">
        <v>263</v>
      </c>
      <c r="E1603" s="246">
        <v>19</v>
      </c>
      <c r="F1603" s="245" t="s">
        <v>286</v>
      </c>
    </row>
    <row r="1604" spans="1:6">
      <c r="A1604" s="263" t="str">
        <f>Campos[[#This Row],[HOJA]]&amp;"."&amp;Campos[[#This Row],[FILA]]&amp;"."&amp;Campos[[#This Row],[COLUMNA]]</f>
        <v>HT4.24.20</v>
      </c>
      <c r="B1604" s="247" t="s">
        <v>438</v>
      </c>
      <c r="C1604" s="269">
        <v>24</v>
      </c>
      <c r="D1604" s="245" t="s">
        <v>263</v>
      </c>
      <c r="E1604" s="246">
        <v>20</v>
      </c>
      <c r="F1604" s="245" t="s">
        <v>287</v>
      </c>
    </row>
    <row r="1605" spans="1:6">
      <c r="A1605" s="263" t="str">
        <f>Campos[[#This Row],[HOJA]]&amp;"."&amp;Campos[[#This Row],[FILA]]&amp;"."&amp;Campos[[#This Row],[COLUMNA]]</f>
        <v>HT4.24.21</v>
      </c>
      <c r="B1605" s="247" t="s">
        <v>438</v>
      </c>
      <c r="C1605" s="269">
        <v>24</v>
      </c>
      <c r="D1605" s="245" t="s">
        <v>263</v>
      </c>
      <c r="E1605" s="246">
        <v>21</v>
      </c>
      <c r="F1605" s="245" t="s">
        <v>61</v>
      </c>
    </row>
    <row r="1606" spans="1:6">
      <c r="A1606" s="263" t="str">
        <f>Campos[[#This Row],[HOJA]]&amp;"."&amp;Campos[[#This Row],[FILA]]&amp;"."&amp;Campos[[#This Row],[COLUMNA]]</f>
        <v>HT4.24.22</v>
      </c>
      <c r="B1606" s="247" t="s">
        <v>438</v>
      </c>
      <c r="C1606" s="269">
        <v>24</v>
      </c>
      <c r="D1606" s="245" t="s">
        <v>263</v>
      </c>
      <c r="E1606" s="246">
        <v>22</v>
      </c>
      <c r="F1606" s="245" t="s">
        <v>16</v>
      </c>
    </row>
    <row r="1607" spans="1:6">
      <c r="A1607" s="263" t="str">
        <f>Campos[[#This Row],[HOJA]]&amp;"."&amp;Campos[[#This Row],[FILA]]&amp;"."&amp;Campos[[#This Row],[COLUMNA]]</f>
        <v>HT4.24.23</v>
      </c>
      <c r="B1607" s="247" t="s">
        <v>438</v>
      </c>
      <c r="C1607" s="269">
        <v>24</v>
      </c>
      <c r="D1607" s="245" t="s">
        <v>263</v>
      </c>
      <c r="E1607" s="246">
        <v>23</v>
      </c>
      <c r="F1607" s="245" t="s">
        <v>3</v>
      </c>
    </row>
    <row r="1608" spans="1:6">
      <c r="A1608" s="263" t="str">
        <f>Campos[[#This Row],[HOJA]]&amp;"."&amp;Campos[[#This Row],[FILA]]&amp;"."&amp;Campos[[#This Row],[COLUMNA]]</f>
        <v>HT4.25.3</v>
      </c>
      <c r="B1608" s="247" t="s">
        <v>438</v>
      </c>
      <c r="C1608" s="269">
        <v>25</v>
      </c>
      <c r="D1608" s="245" t="s">
        <v>85</v>
      </c>
      <c r="E1608" s="246">
        <v>3</v>
      </c>
      <c r="F1608" s="245" t="s">
        <v>275</v>
      </c>
    </row>
    <row r="1609" spans="1:6">
      <c r="A1609" s="263" t="str">
        <f>Campos[[#This Row],[HOJA]]&amp;"."&amp;Campos[[#This Row],[FILA]]&amp;"."&amp;Campos[[#This Row],[COLUMNA]]</f>
        <v>HT4.25.4</v>
      </c>
      <c r="B1609" s="247" t="s">
        <v>438</v>
      </c>
      <c r="C1609" s="269">
        <v>25</v>
      </c>
      <c r="D1609" s="245" t="s">
        <v>85</v>
      </c>
      <c r="E1609" s="246">
        <v>4</v>
      </c>
      <c r="F1609" s="245" t="s">
        <v>276</v>
      </c>
    </row>
    <row r="1610" spans="1:6">
      <c r="A1610" s="263" t="str">
        <f>Campos[[#This Row],[HOJA]]&amp;"."&amp;Campos[[#This Row],[FILA]]&amp;"."&amp;Campos[[#This Row],[COLUMNA]]</f>
        <v>HT4.25.5</v>
      </c>
      <c r="B1610" s="247" t="s">
        <v>438</v>
      </c>
      <c r="C1610" s="269">
        <v>25</v>
      </c>
      <c r="D1610" s="245" t="s">
        <v>85</v>
      </c>
      <c r="E1610" s="246">
        <v>5</v>
      </c>
      <c r="F1610" s="245" t="s">
        <v>277</v>
      </c>
    </row>
    <row r="1611" spans="1:6">
      <c r="A1611" s="263" t="str">
        <f>Campos[[#This Row],[HOJA]]&amp;"."&amp;Campos[[#This Row],[FILA]]&amp;"."&amp;Campos[[#This Row],[COLUMNA]]</f>
        <v>HT4.25.6</v>
      </c>
      <c r="B1611" s="247" t="s">
        <v>438</v>
      </c>
      <c r="C1611" s="269">
        <v>25</v>
      </c>
      <c r="D1611" s="245" t="s">
        <v>85</v>
      </c>
      <c r="E1611" s="246">
        <v>6</v>
      </c>
      <c r="F1611" s="245" t="s">
        <v>278</v>
      </c>
    </row>
    <row r="1612" spans="1:6">
      <c r="A1612" s="263" t="str">
        <f>Campos[[#This Row],[HOJA]]&amp;"."&amp;Campos[[#This Row],[FILA]]&amp;"."&amp;Campos[[#This Row],[COLUMNA]]</f>
        <v>HT4.25.7</v>
      </c>
      <c r="B1612" s="247" t="s">
        <v>438</v>
      </c>
      <c r="C1612" s="269">
        <v>25</v>
      </c>
      <c r="D1612" s="245" t="s">
        <v>85</v>
      </c>
      <c r="E1612" s="246">
        <v>7</v>
      </c>
      <c r="F1612" s="245" t="s">
        <v>279</v>
      </c>
    </row>
    <row r="1613" spans="1:6">
      <c r="A1613" s="263" t="str">
        <f>Campos[[#This Row],[HOJA]]&amp;"."&amp;Campos[[#This Row],[FILA]]&amp;"."&amp;Campos[[#This Row],[COLUMNA]]</f>
        <v>HT4.25.8</v>
      </c>
      <c r="B1613" s="247" t="s">
        <v>438</v>
      </c>
      <c r="C1613" s="269">
        <v>25</v>
      </c>
      <c r="D1613" s="245" t="s">
        <v>85</v>
      </c>
      <c r="E1613" s="246">
        <v>8</v>
      </c>
      <c r="F1613" s="245" t="s">
        <v>431</v>
      </c>
    </row>
    <row r="1614" spans="1:6">
      <c r="A1614" s="263" t="str">
        <f>Campos[[#This Row],[HOJA]]&amp;"."&amp;Campos[[#This Row],[FILA]]&amp;"."&amp;Campos[[#This Row],[COLUMNA]]</f>
        <v>HT4.25.9</v>
      </c>
      <c r="B1614" s="247" t="s">
        <v>438</v>
      </c>
      <c r="C1614" s="269">
        <v>25</v>
      </c>
      <c r="D1614" s="245" t="s">
        <v>85</v>
      </c>
      <c r="E1614" s="246">
        <v>9</v>
      </c>
      <c r="F1614" s="245" t="s">
        <v>280</v>
      </c>
    </row>
    <row r="1615" spans="1:6">
      <c r="A1615" s="263" t="str">
        <f>Campos[[#This Row],[HOJA]]&amp;"."&amp;Campos[[#This Row],[FILA]]&amp;"."&amp;Campos[[#This Row],[COLUMNA]]</f>
        <v>HT4.25.10</v>
      </c>
      <c r="B1615" s="247" t="s">
        <v>438</v>
      </c>
      <c r="C1615" s="269">
        <v>25</v>
      </c>
      <c r="D1615" s="245" t="s">
        <v>85</v>
      </c>
      <c r="E1615" s="246">
        <v>10</v>
      </c>
      <c r="F1615" s="245" t="s">
        <v>69</v>
      </c>
    </row>
    <row r="1616" spans="1:6">
      <c r="A1616" s="263" t="str">
        <f>Campos[[#This Row],[HOJA]]&amp;"."&amp;Campos[[#This Row],[FILA]]&amp;"."&amp;Campos[[#This Row],[COLUMNA]]</f>
        <v>HT4.25.11</v>
      </c>
      <c r="B1616" s="247" t="s">
        <v>438</v>
      </c>
      <c r="C1616" s="269">
        <v>25</v>
      </c>
      <c r="D1616" s="245" t="s">
        <v>85</v>
      </c>
      <c r="E1616" s="246">
        <v>11</v>
      </c>
      <c r="F1616" s="245" t="s">
        <v>432</v>
      </c>
    </row>
    <row r="1617" spans="1:6">
      <c r="A1617" s="263" t="str">
        <f>Campos[[#This Row],[HOJA]]&amp;"."&amp;Campos[[#This Row],[FILA]]&amp;"."&amp;Campos[[#This Row],[COLUMNA]]</f>
        <v>HT4.25.12</v>
      </c>
      <c r="B1617" s="247" t="s">
        <v>438</v>
      </c>
      <c r="C1617" s="269">
        <v>25</v>
      </c>
      <c r="D1617" s="245" t="s">
        <v>85</v>
      </c>
      <c r="E1617" s="246">
        <v>12</v>
      </c>
      <c r="F1617" s="245" t="s">
        <v>282</v>
      </c>
    </row>
    <row r="1618" spans="1:6">
      <c r="A1618" s="263" t="str">
        <f>Campos[[#This Row],[HOJA]]&amp;"."&amp;Campos[[#This Row],[FILA]]&amp;"."&amp;Campos[[#This Row],[COLUMNA]]</f>
        <v>HT4.25.13</v>
      </c>
      <c r="B1618" s="247" t="s">
        <v>438</v>
      </c>
      <c r="C1618" s="269">
        <v>25</v>
      </c>
      <c r="D1618" s="245" t="s">
        <v>85</v>
      </c>
      <c r="E1618" s="246">
        <v>13</v>
      </c>
      <c r="F1618" s="245" t="s">
        <v>283</v>
      </c>
    </row>
    <row r="1619" spans="1:6">
      <c r="A1619" s="263" t="str">
        <f>Campos[[#This Row],[HOJA]]&amp;"."&amp;Campos[[#This Row],[FILA]]&amp;"."&amp;Campos[[#This Row],[COLUMNA]]</f>
        <v>HT4.25.14</v>
      </c>
      <c r="B1619" s="247" t="s">
        <v>438</v>
      </c>
      <c r="C1619" s="269">
        <v>25</v>
      </c>
      <c r="D1619" s="245" t="s">
        <v>85</v>
      </c>
      <c r="E1619" s="246">
        <v>14</v>
      </c>
      <c r="F1619" s="245" t="s">
        <v>284</v>
      </c>
    </row>
    <row r="1620" spans="1:6">
      <c r="A1620" s="263" t="str">
        <f>Campos[[#This Row],[HOJA]]&amp;"."&amp;Campos[[#This Row],[FILA]]&amp;"."&amp;Campos[[#This Row],[COLUMNA]]</f>
        <v>HT4.25.15</v>
      </c>
      <c r="B1620" s="247" t="s">
        <v>438</v>
      </c>
      <c r="C1620" s="269">
        <v>25</v>
      </c>
      <c r="D1620" s="245" t="s">
        <v>85</v>
      </c>
      <c r="E1620" s="246">
        <v>15</v>
      </c>
      <c r="F1620" s="245" t="s">
        <v>285</v>
      </c>
    </row>
    <row r="1621" spans="1:6">
      <c r="A1621" s="263" t="str">
        <f>Campos[[#This Row],[HOJA]]&amp;"."&amp;Campos[[#This Row],[FILA]]&amp;"."&amp;Campos[[#This Row],[COLUMNA]]</f>
        <v>HT4.25.16</v>
      </c>
      <c r="B1621" s="247" t="s">
        <v>438</v>
      </c>
      <c r="C1621" s="269">
        <v>25</v>
      </c>
      <c r="D1621" s="245" t="s">
        <v>85</v>
      </c>
      <c r="E1621" s="246">
        <v>16</v>
      </c>
      <c r="F1621" s="245" t="s">
        <v>72</v>
      </c>
    </row>
    <row r="1622" spans="1:6">
      <c r="A1622" s="263" t="str">
        <f>Campos[[#This Row],[HOJA]]&amp;"."&amp;Campos[[#This Row],[FILA]]&amp;"."&amp;Campos[[#This Row],[COLUMNA]]</f>
        <v>HT4.25.17</v>
      </c>
      <c r="B1622" s="247" t="s">
        <v>438</v>
      </c>
      <c r="C1622" s="269">
        <v>25</v>
      </c>
      <c r="D1622" s="245" t="s">
        <v>85</v>
      </c>
      <c r="E1622" s="246">
        <v>17</v>
      </c>
      <c r="F1622" s="245" t="s">
        <v>358</v>
      </c>
    </row>
    <row r="1623" spans="1:6">
      <c r="A1623" s="263" t="str">
        <f>Campos[[#This Row],[HOJA]]&amp;"."&amp;Campos[[#This Row],[FILA]]&amp;"."&amp;Campos[[#This Row],[COLUMNA]]</f>
        <v>HT4.25.18</v>
      </c>
      <c r="B1623" s="247" t="s">
        <v>438</v>
      </c>
      <c r="C1623" s="269">
        <v>25</v>
      </c>
      <c r="D1623" s="245" t="s">
        <v>85</v>
      </c>
      <c r="E1623" s="246">
        <v>18</v>
      </c>
      <c r="F1623" s="245" t="s">
        <v>359</v>
      </c>
    </row>
    <row r="1624" spans="1:6">
      <c r="A1624" s="263" t="str">
        <f>Campos[[#This Row],[HOJA]]&amp;"."&amp;Campos[[#This Row],[FILA]]&amp;"."&amp;Campos[[#This Row],[COLUMNA]]</f>
        <v>HT4.25.19</v>
      </c>
      <c r="B1624" s="247" t="s">
        <v>438</v>
      </c>
      <c r="C1624" s="269">
        <v>25</v>
      </c>
      <c r="D1624" s="245" t="s">
        <v>85</v>
      </c>
      <c r="E1624" s="246">
        <v>19</v>
      </c>
      <c r="F1624" s="245" t="s">
        <v>286</v>
      </c>
    </row>
    <row r="1625" spans="1:6">
      <c r="A1625" s="263" t="str">
        <f>Campos[[#This Row],[HOJA]]&amp;"."&amp;Campos[[#This Row],[FILA]]&amp;"."&amp;Campos[[#This Row],[COLUMNA]]</f>
        <v>HT4.25.20</v>
      </c>
      <c r="B1625" s="247" t="s">
        <v>438</v>
      </c>
      <c r="C1625" s="269">
        <v>25</v>
      </c>
      <c r="D1625" s="245" t="s">
        <v>85</v>
      </c>
      <c r="E1625" s="246">
        <v>20</v>
      </c>
      <c r="F1625" s="245" t="s">
        <v>287</v>
      </c>
    </row>
    <row r="1626" spans="1:6">
      <c r="A1626" s="263" t="str">
        <f>Campos[[#This Row],[HOJA]]&amp;"."&amp;Campos[[#This Row],[FILA]]&amp;"."&amp;Campos[[#This Row],[COLUMNA]]</f>
        <v>HT4.25.21</v>
      </c>
      <c r="B1626" s="247" t="s">
        <v>438</v>
      </c>
      <c r="C1626" s="269">
        <v>25</v>
      </c>
      <c r="D1626" s="245" t="s">
        <v>85</v>
      </c>
      <c r="E1626" s="246">
        <v>21</v>
      </c>
      <c r="F1626" s="245" t="s">
        <v>61</v>
      </c>
    </row>
    <row r="1627" spans="1:6">
      <c r="A1627" s="263" t="str">
        <f>Campos[[#This Row],[HOJA]]&amp;"."&amp;Campos[[#This Row],[FILA]]&amp;"."&amp;Campos[[#This Row],[COLUMNA]]</f>
        <v>HT4.25.22</v>
      </c>
      <c r="B1627" s="247" t="s">
        <v>438</v>
      </c>
      <c r="C1627" s="269">
        <v>25</v>
      </c>
      <c r="D1627" s="245" t="s">
        <v>85</v>
      </c>
      <c r="E1627" s="246">
        <v>22</v>
      </c>
      <c r="F1627" s="245" t="s">
        <v>16</v>
      </c>
    </row>
    <row r="1628" spans="1:6">
      <c r="A1628" s="263" t="str">
        <f>Campos[[#This Row],[HOJA]]&amp;"."&amp;Campos[[#This Row],[FILA]]&amp;"."&amp;Campos[[#This Row],[COLUMNA]]</f>
        <v>HT4.25.23</v>
      </c>
      <c r="B1628" s="247" t="s">
        <v>438</v>
      </c>
      <c r="C1628" s="269">
        <v>25</v>
      </c>
      <c r="D1628" s="245" t="s">
        <v>85</v>
      </c>
      <c r="E1628" s="246">
        <v>23</v>
      </c>
      <c r="F1628" s="245" t="s">
        <v>3</v>
      </c>
    </row>
    <row r="1629" spans="1:6">
      <c r="A1629" s="263" t="str">
        <f>Campos[[#This Row],[HOJA]]&amp;"."&amp;Campos[[#This Row],[FILA]]&amp;"."&amp;Campos[[#This Row],[COLUMNA]]</f>
        <v>HT4.29.2</v>
      </c>
      <c r="B1629" s="247" t="s">
        <v>438</v>
      </c>
      <c r="C1629" s="269">
        <v>29</v>
      </c>
      <c r="D1629" s="245" t="s">
        <v>361</v>
      </c>
      <c r="E1629" s="246">
        <v>2</v>
      </c>
      <c r="F1629" s="245" t="s">
        <v>361</v>
      </c>
    </row>
    <row r="1630" spans="1:6">
      <c r="A1630" s="263" t="str">
        <f>Campos[[#This Row],[HOJA]]&amp;"."&amp;Campos[[#This Row],[FILA]]&amp;"."&amp;Campos[[#This Row],[COLUMNA]]</f>
        <v>HT5.4.3</v>
      </c>
      <c r="B1630" s="247" t="s">
        <v>440</v>
      </c>
      <c r="C1630" s="269">
        <v>4</v>
      </c>
      <c r="D1630" s="245" t="s">
        <v>151</v>
      </c>
      <c r="E1630" s="246">
        <v>3</v>
      </c>
      <c r="F1630" s="245" t="s">
        <v>441</v>
      </c>
    </row>
    <row r="1631" spans="1:6">
      <c r="A1631" s="263" t="str">
        <f>Campos[[#This Row],[HOJA]]&amp;"."&amp;Campos[[#This Row],[FILA]]&amp;"."&amp;Campos[[#This Row],[COLUMNA]]</f>
        <v>HT5.4.4</v>
      </c>
      <c r="B1631" s="247" t="s">
        <v>440</v>
      </c>
      <c r="C1631" s="269">
        <v>4</v>
      </c>
      <c r="D1631" s="245" t="s">
        <v>151</v>
      </c>
      <c r="E1631" s="246">
        <v>4</v>
      </c>
      <c r="F1631" s="245" t="s">
        <v>442</v>
      </c>
    </row>
    <row r="1632" spans="1:6">
      <c r="A1632" s="263" t="str">
        <f>Campos[[#This Row],[HOJA]]&amp;"."&amp;Campos[[#This Row],[FILA]]&amp;"."&amp;Campos[[#This Row],[COLUMNA]]</f>
        <v>HT5.4.5</v>
      </c>
      <c r="B1632" s="247" t="s">
        <v>440</v>
      </c>
      <c r="C1632" s="269">
        <v>4</v>
      </c>
      <c r="D1632" s="245" t="s">
        <v>151</v>
      </c>
      <c r="E1632" s="246">
        <v>5</v>
      </c>
      <c r="F1632" s="245" t="s">
        <v>443</v>
      </c>
    </row>
    <row r="1633" spans="1:6">
      <c r="A1633" s="263" t="str">
        <f>Campos[[#This Row],[HOJA]]&amp;"."&amp;Campos[[#This Row],[FILA]]&amp;"."&amp;Campos[[#This Row],[COLUMNA]]</f>
        <v>HT5.4.6</v>
      </c>
      <c r="B1633" s="247" t="s">
        <v>440</v>
      </c>
      <c r="C1633" s="269">
        <v>4</v>
      </c>
      <c r="D1633" s="245" t="s">
        <v>151</v>
      </c>
      <c r="E1633" s="246">
        <v>6</v>
      </c>
      <c r="F1633" s="245" t="s">
        <v>444</v>
      </c>
    </row>
    <row r="1634" spans="1:6">
      <c r="A1634" s="263" t="str">
        <f>Campos[[#This Row],[HOJA]]&amp;"."&amp;Campos[[#This Row],[FILA]]&amp;"."&amp;Campos[[#This Row],[COLUMNA]]</f>
        <v>HT5.4.7</v>
      </c>
      <c r="B1634" s="247" t="s">
        <v>440</v>
      </c>
      <c r="C1634" s="269">
        <v>4</v>
      </c>
      <c r="D1634" s="245" t="s">
        <v>151</v>
      </c>
      <c r="E1634" s="246">
        <v>7</v>
      </c>
      <c r="F1634" s="245" t="s">
        <v>54</v>
      </c>
    </row>
    <row r="1635" spans="1:6">
      <c r="A1635" s="263" t="str">
        <f>Campos[[#This Row],[HOJA]]&amp;"."&amp;Campos[[#This Row],[FILA]]&amp;"."&amp;Campos[[#This Row],[COLUMNA]]</f>
        <v>HT5.5.3</v>
      </c>
      <c r="B1635" s="247" t="s">
        <v>440</v>
      </c>
      <c r="C1635" s="246">
        <v>5</v>
      </c>
      <c r="D1635" s="248" t="s">
        <v>445</v>
      </c>
      <c r="E1635" s="246">
        <v>3</v>
      </c>
      <c r="F1635" s="245" t="s">
        <v>441</v>
      </c>
    </row>
    <row r="1636" spans="1:6">
      <c r="A1636" s="263" t="str">
        <f>Campos[[#This Row],[HOJA]]&amp;"."&amp;Campos[[#This Row],[FILA]]&amp;"."&amp;Campos[[#This Row],[COLUMNA]]</f>
        <v>HT5.5.4</v>
      </c>
      <c r="B1636" s="247" t="s">
        <v>440</v>
      </c>
      <c r="C1636" s="246">
        <v>5</v>
      </c>
      <c r="D1636" s="248" t="s">
        <v>445</v>
      </c>
      <c r="E1636" s="246">
        <v>4</v>
      </c>
      <c r="F1636" s="245" t="s">
        <v>442</v>
      </c>
    </row>
    <row r="1637" spans="1:6">
      <c r="A1637" s="263" t="str">
        <f>Campos[[#This Row],[HOJA]]&amp;"."&amp;Campos[[#This Row],[FILA]]&amp;"."&amp;Campos[[#This Row],[COLUMNA]]</f>
        <v>HT5.5.5</v>
      </c>
      <c r="B1637" s="247" t="s">
        <v>440</v>
      </c>
      <c r="C1637" s="246">
        <v>5</v>
      </c>
      <c r="D1637" s="248" t="s">
        <v>445</v>
      </c>
      <c r="E1637" s="246">
        <v>5</v>
      </c>
      <c r="F1637" s="245" t="s">
        <v>443</v>
      </c>
    </row>
    <row r="1638" spans="1:6">
      <c r="A1638" s="263" t="str">
        <f>Campos[[#This Row],[HOJA]]&amp;"."&amp;Campos[[#This Row],[FILA]]&amp;"."&amp;Campos[[#This Row],[COLUMNA]]</f>
        <v>HT5.5.6</v>
      </c>
      <c r="B1638" s="247" t="s">
        <v>440</v>
      </c>
      <c r="C1638" s="246">
        <v>5</v>
      </c>
      <c r="D1638" s="248" t="s">
        <v>445</v>
      </c>
      <c r="E1638" s="246">
        <v>6</v>
      </c>
      <c r="F1638" s="245" t="s">
        <v>444</v>
      </c>
    </row>
    <row r="1639" spans="1:6">
      <c r="A1639" s="263" t="str">
        <f>Campos[[#This Row],[HOJA]]&amp;"."&amp;Campos[[#This Row],[FILA]]&amp;"."&amp;Campos[[#This Row],[COLUMNA]]</f>
        <v>HT5.5.7</v>
      </c>
      <c r="B1639" s="247" t="s">
        <v>440</v>
      </c>
      <c r="C1639" s="246">
        <v>5</v>
      </c>
      <c r="D1639" s="248" t="s">
        <v>445</v>
      </c>
      <c r="E1639" s="246">
        <v>7</v>
      </c>
      <c r="F1639" s="245" t="s">
        <v>54</v>
      </c>
    </row>
    <row r="1640" spans="1:6">
      <c r="A1640" s="263" t="str">
        <f>Campos[[#This Row],[HOJA]]&amp;"."&amp;Campos[[#This Row],[FILA]]&amp;"."&amp;Campos[[#This Row],[COLUMNA]]</f>
        <v>HT5.6.3</v>
      </c>
      <c r="B1640" s="247" t="s">
        <v>440</v>
      </c>
      <c r="C1640" s="246">
        <v>6</v>
      </c>
      <c r="D1640" s="248" t="s">
        <v>446</v>
      </c>
      <c r="E1640" s="246">
        <v>3</v>
      </c>
      <c r="F1640" s="245" t="s">
        <v>441</v>
      </c>
    </row>
    <row r="1641" spans="1:6">
      <c r="A1641" s="263" t="str">
        <f>Campos[[#This Row],[HOJA]]&amp;"."&amp;Campos[[#This Row],[FILA]]&amp;"."&amp;Campos[[#This Row],[COLUMNA]]</f>
        <v>HT5.6.4</v>
      </c>
      <c r="B1641" s="247" t="s">
        <v>440</v>
      </c>
      <c r="C1641" s="246">
        <v>6</v>
      </c>
      <c r="D1641" s="248" t="s">
        <v>446</v>
      </c>
      <c r="E1641" s="246">
        <v>4</v>
      </c>
      <c r="F1641" s="245" t="s">
        <v>442</v>
      </c>
    </row>
    <row r="1642" spans="1:6">
      <c r="A1642" s="263" t="str">
        <f>Campos[[#This Row],[HOJA]]&amp;"."&amp;Campos[[#This Row],[FILA]]&amp;"."&amp;Campos[[#This Row],[COLUMNA]]</f>
        <v>HT5.6.5</v>
      </c>
      <c r="B1642" s="247" t="s">
        <v>440</v>
      </c>
      <c r="C1642" s="246">
        <v>6</v>
      </c>
      <c r="D1642" s="248" t="s">
        <v>446</v>
      </c>
      <c r="E1642" s="246">
        <v>5</v>
      </c>
      <c r="F1642" s="245" t="s">
        <v>443</v>
      </c>
    </row>
    <row r="1643" spans="1:6">
      <c r="A1643" s="263" t="str">
        <f>Campos[[#This Row],[HOJA]]&amp;"."&amp;Campos[[#This Row],[FILA]]&amp;"."&amp;Campos[[#This Row],[COLUMNA]]</f>
        <v>HT5.6.6</v>
      </c>
      <c r="B1643" s="247" t="s">
        <v>440</v>
      </c>
      <c r="C1643" s="246">
        <v>6</v>
      </c>
      <c r="D1643" s="248" t="s">
        <v>446</v>
      </c>
      <c r="E1643" s="246">
        <v>6</v>
      </c>
      <c r="F1643" s="245" t="s">
        <v>444</v>
      </c>
    </row>
    <row r="1644" spans="1:6">
      <c r="A1644" s="263" t="str">
        <f>Campos[[#This Row],[HOJA]]&amp;"."&amp;Campos[[#This Row],[FILA]]&amp;"."&amp;Campos[[#This Row],[COLUMNA]]</f>
        <v>HT5.6.7</v>
      </c>
      <c r="B1644" s="247" t="s">
        <v>440</v>
      </c>
      <c r="C1644" s="246">
        <v>6</v>
      </c>
      <c r="D1644" s="248" t="s">
        <v>446</v>
      </c>
      <c r="E1644" s="246">
        <v>7</v>
      </c>
      <c r="F1644" s="245" t="s">
        <v>54</v>
      </c>
    </row>
    <row r="1645" spans="1:6">
      <c r="A1645" s="263" t="str">
        <f>Campos[[#This Row],[HOJA]]&amp;"."&amp;Campos[[#This Row],[FILA]]&amp;"."&amp;Campos[[#This Row],[COLUMNA]]</f>
        <v>HT5.7.3</v>
      </c>
      <c r="B1645" s="247" t="s">
        <v>440</v>
      </c>
      <c r="C1645" s="246">
        <v>7</v>
      </c>
      <c r="D1645" s="248" t="s">
        <v>152</v>
      </c>
      <c r="E1645" s="246">
        <v>3</v>
      </c>
      <c r="F1645" s="245" t="s">
        <v>441</v>
      </c>
    </row>
    <row r="1646" spans="1:6">
      <c r="A1646" s="263" t="str">
        <f>Campos[[#This Row],[HOJA]]&amp;"."&amp;Campos[[#This Row],[FILA]]&amp;"."&amp;Campos[[#This Row],[COLUMNA]]</f>
        <v>HT5.7.4</v>
      </c>
      <c r="B1646" s="247" t="s">
        <v>440</v>
      </c>
      <c r="C1646" s="246">
        <v>7</v>
      </c>
      <c r="D1646" s="248" t="s">
        <v>152</v>
      </c>
      <c r="E1646" s="246">
        <v>4</v>
      </c>
      <c r="F1646" s="245" t="s">
        <v>442</v>
      </c>
    </row>
    <row r="1647" spans="1:6">
      <c r="A1647" s="263" t="str">
        <f>Campos[[#This Row],[HOJA]]&amp;"."&amp;Campos[[#This Row],[FILA]]&amp;"."&amp;Campos[[#This Row],[COLUMNA]]</f>
        <v>HT5.7.5</v>
      </c>
      <c r="B1647" s="247" t="s">
        <v>440</v>
      </c>
      <c r="C1647" s="246">
        <v>7</v>
      </c>
      <c r="D1647" s="248" t="s">
        <v>152</v>
      </c>
      <c r="E1647" s="246">
        <v>5</v>
      </c>
      <c r="F1647" s="245" t="s">
        <v>443</v>
      </c>
    </row>
    <row r="1648" spans="1:6">
      <c r="A1648" s="263" t="str">
        <f>Campos[[#This Row],[HOJA]]&amp;"."&amp;Campos[[#This Row],[FILA]]&amp;"."&amp;Campos[[#This Row],[COLUMNA]]</f>
        <v>HT5.7.6</v>
      </c>
      <c r="B1648" s="247" t="s">
        <v>440</v>
      </c>
      <c r="C1648" s="246">
        <v>7</v>
      </c>
      <c r="D1648" s="248" t="s">
        <v>152</v>
      </c>
      <c r="E1648" s="246">
        <v>6</v>
      </c>
      <c r="F1648" s="245" t="s">
        <v>444</v>
      </c>
    </row>
    <row r="1649" spans="1:6">
      <c r="A1649" s="263" t="str">
        <f>Campos[[#This Row],[HOJA]]&amp;"."&amp;Campos[[#This Row],[FILA]]&amp;"."&amp;Campos[[#This Row],[COLUMNA]]</f>
        <v>HT5.7.7</v>
      </c>
      <c r="B1649" s="247" t="s">
        <v>440</v>
      </c>
      <c r="C1649" s="246">
        <v>7</v>
      </c>
      <c r="D1649" s="248" t="s">
        <v>152</v>
      </c>
      <c r="E1649" s="246">
        <v>7</v>
      </c>
      <c r="F1649" s="245" t="s">
        <v>54</v>
      </c>
    </row>
    <row r="1650" spans="1:6">
      <c r="A1650" s="263" t="str">
        <f>Campos[[#This Row],[HOJA]]&amp;"."&amp;Campos[[#This Row],[FILA]]&amp;"."&amp;Campos[[#This Row],[COLUMNA]]</f>
        <v>HT5.8.3</v>
      </c>
      <c r="B1650" s="247" t="s">
        <v>440</v>
      </c>
      <c r="C1650" s="246">
        <v>8</v>
      </c>
      <c r="D1650" s="248" t="s">
        <v>153</v>
      </c>
      <c r="E1650" s="246">
        <v>3</v>
      </c>
      <c r="F1650" s="245" t="s">
        <v>441</v>
      </c>
    </row>
    <row r="1651" spans="1:6">
      <c r="A1651" s="263" t="str">
        <f>Campos[[#This Row],[HOJA]]&amp;"."&amp;Campos[[#This Row],[FILA]]&amp;"."&amp;Campos[[#This Row],[COLUMNA]]</f>
        <v>HT5.8.4</v>
      </c>
      <c r="B1651" s="247" t="s">
        <v>440</v>
      </c>
      <c r="C1651" s="246">
        <v>8</v>
      </c>
      <c r="D1651" s="248" t="s">
        <v>153</v>
      </c>
      <c r="E1651" s="246">
        <v>4</v>
      </c>
      <c r="F1651" s="245" t="s">
        <v>442</v>
      </c>
    </row>
    <row r="1652" spans="1:6">
      <c r="A1652" s="263" t="str">
        <f>Campos[[#This Row],[HOJA]]&amp;"."&amp;Campos[[#This Row],[FILA]]&amp;"."&amp;Campos[[#This Row],[COLUMNA]]</f>
        <v>HT5.8.5</v>
      </c>
      <c r="B1652" s="247" t="s">
        <v>440</v>
      </c>
      <c r="C1652" s="246">
        <v>8</v>
      </c>
      <c r="D1652" s="248" t="s">
        <v>153</v>
      </c>
      <c r="E1652" s="246">
        <v>5</v>
      </c>
      <c r="F1652" s="245" t="s">
        <v>443</v>
      </c>
    </row>
    <row r="1653" spans="1:6">
      <c r="A1653" s="263" t="str">
        <f>Campos[[#This Row],[HOJA]]&amp;"."&amp;Campos[[#This Row],[FILA]]&amp;"."&amp;Campos[[#This Row],[COLUMNA]]</f>
        <v>HT5.8.6</v>
      </c>
      <c r="B1653" s="247" t="s">
        <v>440</v>
      </c>
      <c r="C1653" s="246">
        <v>8</v>
      </c>
      <c r="D1653" s="248" t="s">
        <v>153</v>
      </c>
      <c r="E1653" s="246">
        <v>6</v>
      </c>
      <c r="F1653" s="245" t="s">
        <v>444</v>
      </c>
    </row>
    <row r="1654" spans="1:6">
      <c r="A1654" s="263" t="str">
        <f>Campos[[#This Row],[HOJA]]&amp;"."&amp;Campos[[#This Row],[FILA]]&amp;"."&amp;Campos[[#This Row],[COLUMNA]]</f>
        <v>HT5.8.7</v>
      </c>
      <c r="B1654" s="247" t="s">
        <v>440</v>
      </c>
      <c r="C1654" s="246">
        <v>8</v>
      </c>
      <c r="D1654" s="248" t="s">
        <v>153</v>
      </c>
      <c r="E1654" s="246">
        <v>7</v>
      </c>
      <c r="F1654" s="245" t="s">
        <v>54</v>
      </c>
    </row>
    <row r="1655" spans="1:6">
      <c r="A1655" s="263" t="str">
        <f>Campos[[#This Row],[HOJA]]&amp;"."&amp;Campos[[#This Row],[FILA]]&amp;"."&amp;Campos[[#This Row],[COLUMNA]]</f>
        <v>HT5.9.3</v>
      </c>
      <c r="B1655" s="247" t="s">
        <v>440</v>
      </c>
      <c r="C1655" s="246">
        <v>9</v>
      </c>
      <c r="D1655" s="248" t="s">
        <v>154</v>
      </c>
      <c r="E1655" s="246">
        <v>3</v>
      </c>
      <c r="F1655" s="245" t="s">
        <v>441</v>
      </c>
    </row>
    <row r="1656" spans="1:6">
      <c r="A1656" s="263" t="str">
        <f>Campos[[#This Row],[HOJA]]&amp;"."&amp;Campos[[#This Row],[FILA]]&amp;"."&amp;Campos[[#This Row],[COLUMNA]]</f>
        <v>HT5.9.4</v>
      </c>
      <c r="B1656" s="247" t="s">
        <v>440</v>
      </c>
      <c r="C1656" s="246">
        <v>9</v>
      </c>
      <c r="D1656" s="248" t="s">
        <v>154</v>
      </c>
      <c r="E1656" s="246">
        <v>4</v>
      </c>
      <c r="F1656" s="245" t="s">
        <v>442</v>
      </c>
    </row>
    <row r="1657" spans="1:6">
      <c r="A1657" s="263" t="str">
        <f>Campos[[#This Row],[HOJA]]&amp;"."&amp;Campos[[#This Row],[FILA]]&amp;"."&amp;Campos[[#This Row],[COLUMNA]]</f>
        <v>HT5.9.5</v>
      </c>
      <c r="B1657" s="247" t="s">
        <v>440</v>
      </c>
      <c r="C1657" s="246">
        <v>9</v>
      </c>
      <c r="D1657" s="248" t="s">
        <v>154</v>
      </c>
      <c r="E1657" s="246">
        <v>5</v>
      </c>
      <c r="F1657" s="245" t="s">
        <v>443</v>
      </c>
    </row>
    <row r="1658" spans="1:6">
      <c r="A1658" s="263" t="str">
        <f>Campos[[#This Row],[HOJA]]&amp;"."&amp;Campos[[#This Row],[FILA]]&amp;"."&amp;Campos[[#This Row],[COLUMNA]]</f>
        <v>HT5.9.6</v>
      </c>
      <c r="B1658" s="247" t="s">
        <v>440</v>
      </c>
      <c r="C1658" s="246">
        <v>9</v>
      </c>
      <c r="D1658" s="248" t="s">
        <v>154</v>
      </c>
      <c r="E1658" s="246">
        <v>6</v>
      </c>
      <c r="F1658" s="245" t="s">
        <v>444</v>
      </c>
    </row>
    <row r="1659" spans="1:6">
      <c r="A1659" s="263" t="str">
        <f>Campos[[#This Row],[HOJA]]&amp;"."&amp;Campos[[#This Row],[FILA]]&amp;"."&amp;Campos[[#This Row],[COLUMNA]]</f>
        <v>HT5.9.7</v>
      </c>
      <c r="B1659" s="247" t="s">
        <v>440</v>
      </c>
      <c r="C1659" s="246">
        <v>9</v>
      </c>
      <c r="D1659" s="248" t="s">
        <v>154</v>
      </c>
      <c r="E1659" s="246">
        <v>7</v>
      </c>
      <c r="F1659" s="245" t="s">
        <v>54</v>
      </c>
    </row>
    <row r="1660" spans="1:6">
      <c r="A1660" s="263" t="str">
        <f>Campos[[#This Row],[HOJA]]&amp;"."&amp;Campos[[#This Row],[FILA]]&amp;"."&amp;Campos[[#This Row],[COLUMNA]]</f>
        <v>HT5.10.3</v>
      </c>
      <c r="B1660" s="247" t="s">
        <v>440</v>
      </c>
      <c r="C1660" s="246">
        <v>10</v>
      </c>
      <c r="D1660" s="248" t="s">
        <v>155</v>
      </c>
      <c r="E1660" s="246">
        <v>3</v>
      </c>
      <c r="F1660" s="245" t="s">
        <v>441</v>
      </c>
    </row>
    <row r="1661" spans="1:6">
      <c r="A1661" s="263" t="str">
        <f>Campos[[#This Row],[HOJA]]&amp;"."&amp;Campos[[#This Row],[FILA]]&amp;"."&amp;Campos[[#This Row],[COLUMNA]]</f>
        <v>HT5.10.4</v>
      </c>
      <c r="B1661" s="247" t="s">
        <v>440</v>
      </c>
      <c r="C1661" s="246">
        <v>10</v>
      </c>
      <c r="D1661" s="248" t="s">
        <v>155</v>
      </c>
      <c r="E1661" s="246">
        <v>4</v>
      </c>
      <c r="F1661" s="245" t="s">
        <v>442</v>
      </c>
    </row>
    <row r="1662" spans="1:6">
      <c r="A1662" s="263" t="str">
        <f>Campos[[#This Row],[HOJA]]&amp;"."&amp;Campos[[#This Row],[FILA]]&amp;"."&amp;Campos[[#This Row],[COLUMNA]]</f>
        <v>HT5.10.5</v>
      </c>
      <c r="B1662" s="247" t="s">
        <v>440</v>
      </c>
      <c r="C1662" s="246">
        <v>10</v>
      </c>
      <c r="D1662" s="248" t="s">
        <v>155</v>
      </c>
      <c r="E1662" s="246">
        <v>5</v>
      </c>
      <c r="F1662" s="245" t="s">
        <v>443</v>
      </c>
    </row>
    <row r="1663" spans="1:6">
      <c r="A1663" s="263" t="str">
        <f>Campos[[#This Row],[HOJA]]&amp;"."&amp;Campos[[#This Row],[FILA]]&amp;"."&amp;Campos[[#This Row],[COLUMNA]]</f>
        <v>HT5.10.6</v>
      </c>
      <c r="B1663" s="247" t="s">
        <v>440</v>
      </c>
      <c r="C1663" s="246">
        <v>10</v>
      </c>
      <c r="D1663" s="248" t="s">
        <v>155</v>
      </c>
      <c r="E1663" s="246">
        <v>6</v>
      </c>
      <c r="F1663" s="245" t="s">
        <v>444</v>
      </c>
    </row>
    <row r="1664" spans="1:6">
      <c r="A1664" s="263" t="str">
        <f>Campos[[#This Row],[HOJA]]&amp;"."&amp;Campos[[#This Row],[FILA]]&amp;"."&amp;Campos[[#This Row],[COLUMNA]]</f>
        <v>HT5.10.7</v>
      </c>
      <c r="B1664" s="247" t="s">
        <v>440</v>
      </c>
      <c r="C1664" s="246">
        <v>10</v>
      </c>
      <c r="D1664" s="248" t="s">
        <v>155</v>
      </c>
      <c r="E1664" s="246">
        <v>7</v>
      </c>
      <c r="F1664" s="245" t="s">
        <v>54</v>
      </c>
    </row>
    <row r="1665" spans="1:6">
      <c r="A1665" s="263" t="str">
        <f>Campos[[#This Row],[HOJA]]&amp;"."&amp;Campos[[#This Row],[FILA]]&amp;"."&amp;Campos[[#This Row],[COLUMNA]]</f>
        <v>HT5.11.3</v>
      </c>
      <c r="B1665" s="247" t="s">
        <v>440</v>
      </c>
      <c r="C1665" s="246">
        <v>11</v>
      </c>
      <c r="D1665" s="248" t="s">
        <v>447</v>
      </c>
      <c r="E1665" s="246">
        <v>3</v>
      </c>
      <c r="F1665" s="245" t="s">
        <v>441</v>
      </c>
    </row>
    <row r="1666" spans="1:6">
      <c r="A1666" s="263" t="str">
        <f>Campos[[#This Row],[HOJA]]&amp;"."&amp;Campos[[#This Row],[FILA]]&amp;"."&amp;Campos[[#This Row],[COLUMNA]]</f>
        <v>HT5.11.4</v>
      </c>
      <c r="B1666" s="247" t="s">
        <v>440</v>
      </c>
      <c r="C1666" s="246">
        <v>11</v>
      </c>
      <c r="D1666" s="248" t="s">
        <v>447</v>
      </c>
      <c r="E1666" s="246">
        <v>4</v>
      </c>
      <c r="F1666" s="245" t="s">
        <v>442</v>
      </c>
    </row>
    <row r="1667" spans="1:6">
      <c r="A1667" s="263" t="str">
        <f>Campos[[#This Row],[HOJA]]&amp;"."&amp;Campos[[#This Row],[FILA]]&amp;"."&amp;Campos[[#This Row],[COLUMNA]]</f>
        <v>HT5.11.5</v>
      </c>
      <c r="B1667" s="247" t="s">
        <v>440</v>
      </c>
      <c r="C1667" s="246">
        <v>11</v>
      </c>
      <c r="D1667" s="248" t="s">
        <v>447</v>
      </c>
      <c r="E1667" s="246">
        <v>5</v>
      </c>
      <c r="F1667" s="245" t="s">
        <v>443</v>
      </c>
    </row>
    <row r="1668" spans="1:6">
      <c r="A1668" s="263" t="str">
        <f>Campos[[#This Row],[HOJA]]&amp;"."&amp;Campos[[#This Row],[FILA]]&amp;"."&amp;Campos[[#This Row],[COLUMNA]]</f>
        <v>HT5.11.6</v>
      </c>
      <c r="B1668" s="247" t="s">
        <v>440</v>
      </c>
      <c r="C1668" s="246">
        <v>11</v>
      </c>
      <c r="D1668" s="248" t="s">
        <v>447</v>
      </c>
      <c r="E1668" s="246">
        <v>6</v>
      </c>
      <c r="F1668" s="245" t="s">
        <v>444</v>
      </c>
    </row>
    <row r="1669" spans="1:6">
      <c r="A1669" s="263" t="str">
        <f>Campos[[#This Row],[HOJA]]&amp;"."&amp;Campos[[#This Row],[FILA]]&amp;"."&amp;Campos[[#This Row],[COLUMNA]]</f>
        <v>HT5.11.7</v>
      </c>
      <c r="B1669" s="247" t="s">
        <v>440</v>
      </c>
      <c r="C1669" s="246">
        <v>11</v>
      </c>
      <c r="D1669" s="248" t="s">
        <v>447</v>
      </c>
      <c r="E1669" s="246">
        <v>7</v>
      </c>
      <c r="F1669" s="245" t="s">
        <v>54</v>
      </c>
    </row>
    <row r="1670" spans="1:6">
      <c r="A1670" s="263" t="str">
        <f>Campos[[#This Row],[HOJA]]&amp;"."&amp;Campos[[#This Row],[FILA]]&amp;"."&amp;Campos[[#This Row],[COLUMNA]]</f>
        <v>HT5.12.3</v>
      </c>
      <c r="B1670" s="247" t="s">
        <v>440</v>
      </c>
      <c r="C1670" s="246">
        <v>12</v>
      </c>
      <c r="D1670" s="248" t="s">
        <v>113</v>
      </c>
      <c r="E1670" s="246">
        <v>3</v>
      </c>
      <c r="F1670" s="245" t="s">
        <v>441</v>
      </c>
    </row>
    <row r="1671" spans="1:6">
      <c r="A1671" s="263" t="str">
        <f>Campos[[#This Row],[HOJA]]&amp;"."&amp;Campos[[#This Row],[FILA]]&amp;"."&amp;Campos[[#This Row],[COLUMNA]]</f>
        <v>HT5.12.4</v>
      </c>
      <c r="B1671" s="247" t="s">
        <v>440</v>
      </c>
      <c r="C1671" s="246">
        <v>12</v>
      </c>
      <c r="D1671" s="248" t="s">
        <v>113</v>
      </c>
      <c r="E1671" s="246">
        <v>4</v>
      </c>
      <c r="F1671" s="245" t="s">
        <v>442</v>
      </c>
    </row>
    <row r="1672" spans="1:6">
      <c r="A1672" s="263" t="str">
        <f>Campos[[#This Row],[HOJA]]&amp;"."&amp;Campos[[#This Row],[FILA]]&amp;"."&amp;Campos[[#This Row],[COLUMNA]]</f>
        <v>HT5.12.5</v>
      </c>
      <c r="B1672" s="247" t="s">
        <v>440</v>
      </c>
      <c r="C1672" s="246">
        <v>12</v>
      </c>
      <c r="D1672" s="248" t="s">
        <v>113</v>
      </c>
      <c r="E1672" s="246">
        <v>5</v>
      </c>
      <c r="F1672" s="245" t="s">
        <v>443</v>
      </c>
    </row>
    <row r="1673" spans="1:6">
      <c r="A1673" s="263" t="str">
        <f>Campos[[#This Row],[HOJA]]&amp;"."&amp;Campos[[#This Row],[FILA]]&amp;"."&amp;Campos[[#This Row],[COLUMNA]]</f>
        <v>HT5.12.6</v>
      </c>
      <c r="B1673" s="247" t="s">
        <v>440</v>
      </c>
      <c r="C1673" s="246">
        <v>12</v>
      </c>
      <c r="D1673" s="248" t="s">
        <v>113</v>
      </c>
      <c r="E1673" s="246">
        <v>6</v>
      </c>
      <c r="F1673" s="245" t="s">
        <v>444</v>
      </c>
    </row>
    <row r="1674" spans="1:6">
      <c r="A1674" s="263" t="str">
        <f>Campos[[#This Row],[HOJA]]&amp;"."&amp;Campos[[#This Row],[FILA]]&amp;"."&amp;Campos[[#This Row],[COLUMNA]]</f>
        <v>HT5.12.7</v>
      </c>
      <c r="B1674" s="247" t="s">
        <v>440</v>
      </c>
      <c r="C1674" s="246">
        <v>12</v>
      </c>
      <c r="D1674" s="248" t="s">
        <v>113</v>
      </c>
      <c r="E1674" s="246">
        <v>7</v>
      </c>
      <c r="F1674" s="245" t="s">
        <v>54</v>
      </c>
    </row>
    <row r="1675" spans="1:6">
      <c r="A1675" s="263" t="str">
        <f>Campos[[#This Row],[HOJA]]&amp;"."&amp;Campos[[#This Row],[FILA]]&amp;"."&amp;Campos[[#This Row],[COLUMNA]]</f>
        <v>HT5.16.3</v>
      </c>
      <c r="B1675" s="247" t="s">
        <v>440</v>
      </c>
      <c r="C1675" s="246">
        <v>16</v>
      </c>
      <c r="D1675" s="248" t="s">
        <v>157</v>
      </c>
      <c r="E1675" s="246">
        <v>3</v>
      </c>
      <c r="F1675" s="245" t="s">
        <v>441</v>
      </c>
    </row>
    <row r="1676" spans="1:6">
      <c r="A1676" s="263" t="str">
        <f>Campos[[#This Row],[HOJA]]&amp;"."&amp;Campos[[#This Row],[FILA]]&amp;"."&amp;Campos[[#This Row],[COLUMNA]]</f>
        <v>HT5.16.4</v>
      </c>
      <c r="B1676" s="247" t="s">
        <v>440</v>
      </c>
      <c r="C1676" s="246">
        <v>16</v>
      </c>
      <c r="D1676" s="248" t="s">
        <v>157</v>
      </c>
      <c r="E1676" s="246">
        <v>4</v>
      </c>
      <c r="F1676" s="245" t="s">
        <v>442</v>
      </c>
    </row>
    <row r="1677" spans="1:6">
      <c r="A1677" s="263" t="str">
        <f>Campos[[#This Row],[HOJA]]&amp;"."&amp;Campos[[#This Row],[FILA]]&amp;"."&amp;Campos[[#This Row],[COLUMNA]]</f>
        <v>HT5.16.5</v>
      </c>
      <c r="B1677" s="247" t="s">
        <v>440</v>
      </c>
      <c r="C1677" s="246">
        <v>16</v>
      </c>
      <c r="D1677" s="248" t="s">
        <v>157</v>
      </c>
      <c r="E1677" s="246">
        <v>5</v>
      </c>
      <c r="F1677" s="245" t="s">
        <v>443</v>
      </c>
    </row>
    <row r="1678" spans="1:6">
      <c r="A1678" s="263" t="str">
        <f>Campos[[#This Row],[HOJA]]&amp;"."&amp;Campos[[#This Row],[FILA]]&amp;"."&amp;Campos[[#This Row],[COLUMNA]]</f>
        <v>HT5.16.6</v>
      </c>
      <c r="B1678" s="247" t="s">
        <v>440</v>
      </c>
      <c r="C1678" s="246">
        <v>16</v>
      </c>
      <c r="D1678" s="248" t="s">
        <v>157</v>
      </c>
      <c r="E1678" s="246">
        <v>6</v>
      </c>
      <c r="F1678" s="245" t="s">
        <v>444</v>
      </c>
    </row>
    <row r="1679" spans="1:6">
      <c r="A1679" s="263" t="str">
        <f>Campos[[#This Row],[HOJA]]&amp;"."&amp;Campos[[#This Row],[FILA]]&amp;"."&amp;Campos[[#This Row],[COLUMNA]]</f>
        <v>HT5.16.7</v>
      </c>
      <c r="B1679" s="247" t="s">
        <v>440</v>
      </c>
      <c r="C1679" s="246">
        <v>16</v>
      </c>
      <c r="D1679" s="248" t="s">
        <v>157</v>
      </c>
      <c r="E1679" s="246">
        <v>7</v>
      </c>
      <c r="F1679" s="245" t="s">
        <v>54</v>
      </c>
    </row>
    <row r="1680" spans="1:6">
      <c r="A1680" s="263" t="str">
        <f>Campos[[#This Row],[HOJA]]&amp;"."&amp;Campos[[#This Row],[FILA]]&amp;"."&amp;Campos[[#This Row],[COLUMNA]]</f>
        <v>HT5.17.3</v>
      </c>
      <c r="B1680" s="247" t="s">
        <v>440</v>
      </c>
      <c r="C1680" s="246">
        <v>17</v>
      </c>
      <c r="D1680" s="248" t="s">
        <v>158</v>
      </c>
      <c r="E1680" s="246">
        <v>3</v>
      </c>
      <c r="F1680" s="245" t="s">
        <v>441</v>
      </c>
    </row>
    <row r="1681" spans="1:6">
      <c r="A1681" s="263" t="str">
        <f>Campos[[#This Row],[HOJA]]&amp;"."&amp;Campos[[#This Row],[FILA]]&amp;"."&amp;Campos[[#This Row],[COLUMNA]]</f>
        <v>HT5.17.4</v>
      </c>
      <c r="B1681" s="247" t="s">
        <v>440</v>
      </c>
      <c r="C1681" s="246">
        <v>17</v>
      </c>
      <c r="D1681" s="248" t="s">
        <v>158</v>
      </c>
      <c r="E1681" s="246">
        <v>4</v>
      </c>
      <c r="F1681" s="245" t="s">
        <v>442</v>
      </c>
    </row>
    <row r="1682" spans="1:6">
      <c r="A1682" s="263" t="str">
        <f>Campos[[#This Row],[HOJA]]&amp;"."&amp;Campos[[#This Row],[FILA]]&amp;"."&amp;Campos[[#This Row],[COLUMNA]]</f>
        <v>HT5.17.5</v>
      </c>
      <c r="B1682" s="247" t="s">
        <v>440</v>
      </c>
      <c r="C1682" s="246">
        <v>17</v>
      </c>
      <c r="D1682" s="248" t="s">
        <v>158</v>
      </c>
      <c r="E1682" s="246">
        <v>5</v>
      </c>
      <c r="F1682" s="245" t="s">
        <v>443</v>
      </c>
    </row>
    <row r="1683" spans="1:6">
      <c r="A1683" s="263" t="str">
        <f>Campos[[#This Row],[HOJA]]&amp;"."&amp;Campos[[#This Row],[FILA]]&amp;"."&amp;Campos[[#This Row],[COLUMNA]]</f>
        <v>HT5.17.6</v>
      </c>
      <c r="B1683" s="247" t="s">
        <v>440</v>
      </c>
      <c r="C1683" s="246">
        <v>17</v>
      </c>
      <c r="D1683" s="248" t="s">
        <v>158</v>
      </c>
      <c r="E1683" s="246">
        <v>6</v>
      </c>
      <c r="F1683" s="245" t="s">
        <v>444</v>
      </c>
    </row>
    <row r="1684" spans="1:6">
      <c r="A1684" s="263" t="str">
        <f>Campos[[#This Row],[HOJA]]&amp;"."&amp;Campos[[#This Row],[FILA]]&amp;"."&amp;Campos[[#This Row],[COLUMNA]]</f>
        <v>HT5.17.7</v>
      </c>
      <c r="B1684" s="247" t="s">
        <v>440</v>
      </c>
      <c r="C1684" s="246">
        <v>17</v>
      </c>
      <c r="D1684" s="248" t="s">
        <v>158</v>
      </c>
      <c r="E1684" s="246">
        <v>7</v>
      </c>
      <c r="F1684" s="245" t="s">
        <v>54</v>
      </c>
    </row>
    <row r="1685" spans="1:6">
      <c r="A1685" s="263" t="str">
        <f>Campos[[#This Row],[HOJA]]&amp;"."&amp;Campos[[#This Row],[FILA]]&amp;"."&amp;Campos[[#This Row],[COLUMNA]]</f>
        <v>HT5.18.3</v>
      </c>
      <c r="B1685" s="247" t="s">
        <v>440</v>
      </c>
      <c r="C1685" s="246">
        <v>18</v>
      </c>
      <c r="D1685" s="248" t="s">
        <v>159</v>
      </c>
      <c r="E1685" s="246">
        <v>3</v>
      </c>
      <c r="F1685" s="245" t="s">
        <v>441</v>
      </c>
    </row>
    <row r="1686" spans="1:6">
      <c r="A1686" s="263" t="str">
        <f>Campos[[#This Row],[HOJA]]&amp;"."&amp;Campos[[#This Row],[FILA]]&amp;"."&amp;Campos[[#This Row],[COLUMNA]]</f>
        <v>HT5.18.4</v>
      </c>
      <c r="B1686" s="247" t="s">
        <v>440</v>
      </c>
      <c r="C1686" s="246">
        <v>18</v>
      </c>
      <c r="D1686" s="248" t="s">
        <v>159</v>
      </c>
      <c r="E1686" s="246">
        <v>4</v>
      </c>
      <c r="F1686" s="245" t="s">
        <v>442</v>
      </c>
    </row>
    <row r="1687" spans="1:6">
      <c r="A1687" s="263" t="str">
        <f>Campos[[#This Row],[HOJA]]&amp;"."&amp;Campos[[#This Row],[FILA]]&amp;"."&amp;Campos[[#This Row],[COLUMNA]]</f>
        <v>HT5.18.5</v>
      </c>
      <c r="B1687" s="247" t="s">
        <v>440</v>
      </c>
      <c r="C1687" s="246">
        <v>18</v>
      </c>
      <c r="D1687" s="248" t="s">
        <v>159</v>
      </c>
      <c r="E1687" s="246">
        <v>5</v>
      </c>
      <c r="F1687" s="245" t="s">
        <v>443</v>
      </c>
    </row>
    <row r="1688" spans="1:6">
      <c r="A1688" s="263" t="str">
        <f>Campos[[#This Row],[HOJA]]&amp;"."&amp;Campos[[#This Row],[FILA]]&amp;"."&amp;Campos[[#This Row],[COLUMNA]]</f>
        <v>HT5.18.6</v>
      </c>
      <c r="B1688" s="247" t="s">
        <v>440</v>
      </c>
      <c r="C1688" s="246">
        <v>18</v>
      </c>
      <c r="D1688" s="248" t="s">
        <v>159</v>
      </c>
      <c r="E1688" s="246">
        <v>6</v>
      </c>
      <c r="F1688" s="245" t="s">
        <v>444</v>
      </c>
    </row>
    <row r="1689" spans="1:6">
      <c r="A1689" s="263" t="str">
        <f>Campos[[#This Row],[HOJA]]&amp;"."&amp;Campos[[#This Row],[FILA]]&amp;"."&amp;Campos[[#This Row],[COLUMNA]]</f>
        <v>HT5.18.7</v>
      </c>
      <c r="B1689" s="247" t="s">
        <v>440</v>
      </c>
      <c r="C1689" s="246">
        <v>18</v>
      </c>
      <c r="D1689" s="248" t="s">
        <v>159</v>
      </c>
      <c r="E1689" s="246">
        <v>7</v>
      </c>
      <c r="F1689" s="245" t="s">
        <v>54</v>
      </c>
    </row>
    <row r="1690" spans="1:6">
      <c r="A1690" s="263" t="str">
        <f>Campos[[#This Row],[HOJA]]&amp;"."&amp;Campos[[#This Row],[FILA]]&amp;"."&amp;Campos[[#This Row],[COLUMNA]]</f>
        <v>HT5.19.3</v>
      </c>
      <c r="B1690" s="247" t="s">
        <v>440</v>
      </c>
      <c r="C1690" s="246">
        <v>19</v>
      </c>
      <c r="D1690" s="248" t="s">
        <v>160</v>
      </c>
      <c r="E1690" s="246">
        <v>3</v>
      </c>
      <c r="F1690" s="245" t="s">
        <v>441</v>
      </c>
    </row>
    <row r="1691" spans="1:6">
      <c r="A1691" s="263" t="str">
        <f>Campos[[#This Row],[HOJA]]&amp;"."&amp;Campos[[#This Row],[FILA]]&amp;"."&amp;Campos[[#This Row],[COLUMNA]]</f>
        <v>HT5.19.4</v>
      </c>
      <c r="B1691" s="247" t="s">
        <v>440</v>
      </c>
      <c r="C1691" s="246">
        <v>19</v>
      </c>
      <c r="D1691" s="248" t="s">
        <v>160</v>
      </c>
      <c r="E1691" s="246">
        <v>4</v>
      </c>
      <c r="F1691" s="245" t="s">
        <v>442</v>
      </c>
    </row>
    <row r="1692" spans="1:6">
      <c r="A1692" s="263" t="str">
        <f>Campos[[#This Row],[HOJA]]&amp;"."&amp;Campos[[#This Row],[FILA]]&amp;"."&amp;Campos[[#This Row],[COLUMNA]]</f>
        <v>HT5.19.5</v>
      </c>
      <c r="B1692" s="247" t="s">
        <v>440</v>
      </c>
      <c r="C1692" s="246">
        <v>19</v>
      </c>
      <c r="D1692" s="248" t="s">
        <v>160</v>
      </c>
      <c r="E1692" s="246">
        <v>5</v>
      </c>
      <c r="F1692" s="245" t="s">
        <v>443</v>
      </c>
    </row>
    <row r="1693" spans="1:6">
      <c r="A1693" s="263" t="str">
        <f>Campos[[#This Row],[HOJA]]&amp;"."&amp;Campos[[#This Row],[FILA]]&amp;"."&amp;Campos[[#This Row],[COLUMNA]]</f>
        <v>HT5.19.6</v>
      </c>
      <c r="B1693" s="247" t="s">
        <v>440</v>
      </c>
      <c r="C1693" s="246">
        <v>19</v>
      </c>
      <c r="D1693" s="248" t="s">
        <v>160</v>
      </c>
      <c r="E1693" s="246">
        <v>6</v>
      </c>
      <c r="F1693" s="245" t="s">
        <v>444</v>
      </c>
    </row>
    <row r="1694" spans="1:6">
      <c r="A1694" s="263" t="str">
        <f>Campos[[#This Row],[HOJA]]&amp;"."&amp;Campos[[#This Row],[FILA]]&amp;"."&amp;Campos[[#This Row],[COLUMNA]]</f>
        <v>HT5.19.7</v>
      </c>
      <c r="B1694" s="247" t="s">
        <v>440</v>
      </c>
      <c r="C1694" s="246">
        <v>19</v>
      </c>
      <c r="D1694" s="248" t="s">
        <v>160</v>
      </c>
      <c r="E1694" s="246">
        <v>7</v>
      </c>
      <c r="F1694" s="245" t="s">
        <v>54</v>
      </c>
    </row>
    <row r="1695" spans="1:6">
      <c r="A1695" s="263" t="str">
        <f>Campos[[#This Row],[HOJA]]&amp;"."&amp;Campos[[#This Row],[FILA]]&amp;"."&amp;Campos[[#This Row],[COLUMNA]]</f>
        <v>HT5.20.3</v>
      </c>
      <c r="B1695" s="247" t="s">
        <v>440</v>
      </c>
      <c r="C1695" s="246">
        <v>20</v>
      </c>
      <c r="D1695" s="248" t="s">
        <v>161</v>
      </c>
      <c r="E1695" s="246">
        <v>3</v>
      </c>
      <c r="F1695" s="245" t="s">
        <v>441</v>
      </c>
    </row>
    <row r="1696" spans="1:6">
      <c r="A1696" s="263" t="str">
        <f>Campos[[#This Row],[HOJA]]&amp;"."&amp;Campos[[#This Row],[FILA]]&amp;"."&amp;Campos[[#This Row],[COLUMNA]]</f>
        <v>HT5.20.4</v>
      </c>
      <c r="B1696" s="247" t="s">
        <v>440</v>
      </c>
      <c r="C1696" s="246">
        <v>20</v>
      </c>
      <c r="D1696" s="248" t="s">
        <v>161</v>
      </c>
      <c r="E1696" s="246">
        <v>4</v>
      </c>
      <c r="F1696" s="245" t="s">
        <v>442</v>
      </c>
    </row>
    <row r="1697" spans="1:6">
      <c r="A1697" s="263" t="str">
        <f>Campos[[#This Row],[HOJA]]&amp;"."&amp;Campos[[#This Row],[FILA]]&amp;"."&amp;Campos[[#This Row],[COLUMNA]]</f>
        <v>HT5.20.5</v>
      </c>
      <c r="B1697" s="247" t="s">
        <v>440</v>
      </c>
      <c r="C1697" s="246">
        <v>20</v>
      </c>
      <c r="D1697" s="248" t="s">
        <v>161</v>
      </c>
      <c r="E1697" s="246">
        <v>5</v>
      </c>
      <c r="F1697" s="245" t="s">
        <v>443</v>
      </c>
    </row>
    <row r="1698" spans="1:6">
      <c r="A1698" s="263" t="str">
        <f>Campos[[#This Row],[HOJA]]&amp;"."&amp;Campos[[#This Row],[FILA]]&amp;"."&amp;Campos[[#This Row],[COLUMNA]]</f>
        <v>HT5.20.6</v>
      </c>
      <c r="B1698" s="247" t="s">
        <v>440</v>
      </c>
      <c r="C1698" s="246">
        <v>20</v>
      </c>
      <c r="D1698" s="248" t="s">
        <v>161</v>
      </c>
      <c r="E1698" s="246">
        <v>6</v>
      </c>
      <c r="F1698" s="245" t="s">
        <v>444</v>
      </c>
    </row>
    <row r="1699" spans="1:6">
      <c r="A1699" s="263" t="str">
        <f>Campos[[#This Row],[HOJA]]&amp;"."&amp;Campos[[#This Row],[FILA]]&amp;"."&amp;Campos[[#This Row],[COLUMNA]]</f>
        <v>HT5.20.7</v>
      </c>
      <c r="B1699" s="247" t="s">
        <v>440</v>
      </c>
      <c r="C1699" s="246">
        <v>20</v>
      </c>
      <c r="D1699" s="248" t="s">
        <v>161</v>
      </c>
      <c r="E1699" s="246">
        <v>7</v>
      </c>
      <c r="F1699" s="245" t="s">
        <v>54</v>
      </c>
    </row>
    <row r="1700" spans="1:6">
      <c r="A1700" s="263" t="str">
        <f>Campos[[#This Row],[HOJA]]&amp;"."&amp;Campos[[#This Row],[FILA]]&amp;"."&amp;Campos[[#This Row],[COLUMNA]]</f>
        <v>HT5.21.3</v>
      </c>
      <c r="B1700" s="247" t="s">
        <v>440</v>
      </c>
      <c r="C1700" s="269">
        <v>21</v>
      </c>
      <c r="D1700" s="245" t="s">
        <v>162</v>
      </c>
      <c r="E1700" s="246">
        <v>3</v>
      </c>
      <c r="F1700" s="245" t="s">
        <v>441</v>
      </c>
    </row>
    <row r="1701" spans="1:6">
      <c r="A1701" s="263" t="str">
        <f>Campos[[#This Row],[HOJA]]&amp;"."&amp;Campos[[#This Row],[FILA]]&amp;"."&amp;Campos[[#This Row],[COLUMNA]]</f>
        <v>HT5.21.4</v>
      </c>
      <c r="B1701" s="247" t="s">
        <v>440</v>
      </c>
      <c r="C1701" s="269">
        <v>21</v>
      </c>
      <c r="D1701" s="245" t="s">
        <v>162</v>
      </c>
      <c r="E1701" s="246">
        <v>4</v>
      </c>
      <c r="F1701" s="245" t="s">
        <v>442</v>
      </c>
    </row>
    <row r="1702" spans="1:6">
      <c r="A1702" s="263" t="str">
        <f>Campos[[#This Row],[HOJA]]&amp;"."&amp;Campos[[#This Row],[FILA]]&amp;"."&amp;Campos[[#This Row],[COLUMNA]]</f>
        <v>HT5.21.5</v>
      </c>
      <c r="B1702" s="247" t="s">
        <v>440</v>
      </c>
      <c r="C1702" s="269">
        <v>21</v>
      </c>
      <c r="D1702" s="245" t="s">
        <v>162</v>
      </c>
      <c r="E1702" s="246">
        <v>5</v>
      </c>
      <c r="F1702" s="245" t="s">
        <v>443</v>
      </c>
    </row>
    <row r="1703" spans="1:6">
      <c r="A1703" s="263" t="str">
        <f>Campos[[#This Row],[HOJA]]&amp;"."&amp;Campos[[#This Row],[FILA]]&amp;"."&amp;Campos[[#This Row],[COLUMNA]]</f>
        <v>HT5.21.6</v>
      </c>
      <c r="B1703" s="247" t="s">
        <v>440</v>
      </c>
      <c r="C1703" s="269">
        <v>21</v>
      </c>
      <c r="D1703" s="245" t="s">
        <v>162</v>
      </c>
      <c r="E1703" s="246">
        <v>6</v>
      </c>
      <c r="F1703" s="245" t="s">
        <v>444</v>
      </c>
    </row>
    <row r="1704" spans="1:6">
      <c r="A1704" s="263" t="str">
        <f>Campos[[#This Row],[HOJA]]&amp;"."&amp;Campos[[#This Row],[FILA]]&amp;"."&amp;Campos[[#This Row],[COLUMNA]]</f>
        <v>HT5.21.7</v>
      </c>
      <c r="B1704" s="247" t="s">
        <v>440</v>
      </c>
      <c r="C1704" s="269">
        <v>21</v>
      </c>
      <c r="D1704" s="245" t="s">
        <v>162</v>
      </c>
      <c r="E1704" s="246">
        <v>7</v>
      </c>
      <c r="F1704" s="245" t="s">
        <v>54</v>
      </c>
    </row>
    <row r="1705" spans="1:6">
      <c r="A1705" s="263" t="str">
        <f>Campos[[#This Row],[HOJA]]&amp;"."&amp;Campos[[#This Row],[FILA]]&amp;"."&amp;Campos[[#This Row],[COLUMNA]]</f>
        <v>HT5.22.3</v>
      </c>
      <c r="B1705" s="247" t="s">
        <v>440</v>
      </c>
      <c r="C1705" s="269">
        <v>22</v>
      </c>
      <c r="D1705" s="245" t="s">
        <v>114</v>
      </c>
      <c r="E1705" s="246">
        <v>3</v>
      </c>
      <c r="F1705" s="245" t="s">
        <v>441</v>
      </c>
    </row>
    <row r="1706" spans="1:6">
      <c r="A1706" s="263" t="str">
        <f>Campos[[#This Row],[HOJA]]&amp;"."&amp;Campos[[#This Row],[FILA]]&amp;"."&amp;Campos[[#This Row],[COLUMNA]]</f>
        <v>HT5.22.4</v>
      </c>
      <c r="B1706" s="247" t="s">
        <v>440</v>
      </c>
      <c r="C1706" s="269">
        <v>22</v>
      </c>
      <c r="D1706" s="245" t="s">
        <v>114</v>
      </c>
      <c r="E1706" s="246">
        <v>4</v>
      </c>
      <c r="F1706" s="245" t="s">
        <v>442</v>
      </c>
    </row>
    <row r="1707" spans="1:6">
      <c r="A1707" s="263" t="str">
        <f>Campos[[#This Row],[HOJA]]&amp;"."&amp;Campos[[#This Row],[FILA]]&amp;"."&amp;Campos[[#This Row],[COLUMNA]]</f>
        <v>HT5.22.5</v>
      </c>
      <c r="B1707" s="247" t="s">
        <v>440</v>
      </c>
      <c r="C1707" s="269">
        <v>22</v>
      </c>
      <c r="D1707" s="245" t="s">
        <v>114</v>
      </c>
      <c r="E1707" s="246">
        <v>5</v>
      </c>
      <c r="F1707" s="245" t="s">
        <v>443</v>
      </c>
    </row>
    <row r="1708" spans="1:6">
      <c r="A1708" s="263" t="str">
        <f>Campos[[#This Row],[HOJA]]&amp;"."&amp;Campos[[#This Row],[FILA]]&amp;"."&amp;Campos[[#This Row],[COLUMNA]]</f>
        <v>HT5.22.6</v>
      </c>
      <c r="B1708" s="247" t="s">
        <v>440</v>
      </c>
      <c r="C1708" s="269">
        <v>22</v>
      </c>
      <c r="D1708" s="245" t="s">
        <v>114</v>
      </c>
      <c r="E1708" s="246">
        <v>6</v>
      </c>
      <c r="F1708" s="245" t="s">
        <v>444</v>
      </c>
    </row>
    <row r="1709" spans="1:6">
      <c r="A1709" s="263" t="str">
        <f>Campos[[#This Row],[HOJA]]&amp;"."&amp;Campos[[#This Row],[FILA]]&amp;"."&amp;Campos[[#This Row],[COLUMNA]]</f>
        <v>HT5.22.7</v>
      </c>
      <c r="B1709" s="247" t="s">
        <v>440</v>
      </c>
      <c r="C1709" s="269">
        <v>22</v>
      </c>
      <c r="D1709" s="245" t="s">
        <v>114</v>
      </c>
      <c r="E1709" s="246">
        <v>7</v>
      </c>
      <c r="F1709" s="245" t="s">
        <v>54</v>
      </c>
    </row>
    <row r="1710" spans="1:6">
      <c r="A1710" s="263" t="str">
        <f>Campos[[#This Row],[HOJA]]&amp;"."&amp;Campos[[#This Row],[FILA]]&amp;"."&amp;Campos[[#This Row],[COLUMNA]]</f>
        <v>HT5.26.3</v>
      </c>
      <c r="B1710" s="247" t="s">
        <v>440</v>
      </c>
      <c r="C1710" s="269">
        <v>26</v>
      </c>
      <c r="D1710" s="245" t="s">
        <v>128</v>
      </c>
      <c r="E1710" s="246">
        <v>3</v>
      </c>
      <c r="F1710" s="245" t="s">
        <v>441</v>
      </c>
    </row>
    <row r="1711" spans="1:6">
      <c r="A1711" s="263" t="str">
        <f>Campos[[#This Row],[HOJA]]&amp;"."&amp;Campos[[#This Row],[FILA]]&amp;"."&amp;Campos[[#This Row],[COLUMNA]]</f>
        <v>HT5.26.4</v>
      </c>
      <c r="B1711" s="247" t="s">
        <v>440</v>
      </c>
      <c r="C1711" s="269">
        <v>26</v>
      </c>
      <c r="D1711" s="245" t="s">
        <v>128</v>
      </c>
      <c r="E1711" s="246">
        <v>4</v>
      </c>
      <c r="F1711" s="245" t="s">
        <v>442</v>
      </c>
    </row>
    <row r="1712" spans="1:6">
      <c r="A1712" s="263" t="str">
        <f>Campos[[#This Row],[HOJA]]&amp;"."&amp;Campos[[#This Row],[FILA]]&amp;"."&amp;Campos[[#This Row],[COLUMNA]]</f>
        <v>HT5.26.5</v>
      </c>
      <c r="B1712" s="247" t="s">
        <v>440</v>
      </c>
      <c r="C1712" s="269">
        <v>26</v>
      </c>
      <c r="D1712" s="245" t="s">
        <v>128</v>
      </c>
      <c r="E1712" s="246">
        <v>5</v>
      </c>
      <c r="F1712" s="245" t="s">
        <v>443</v>
      </c>
    </row>
    <row r="1713" spans="1:6">
      <c r="A1713" s="263" t="str">
        <f>Campos[[#This Row],[HOJA]]&amp;"."&amp;Campos[[#This Row],[FILA]]&amp;"."&amp;Campos[[#This Row],[COLUMNA]]</f>
        <v>HT5.26.6</v>
      </c>
      <c r="B1713" s="247" t="s">
        <v>440</v>
      </c>
      <c r="C1713" s="269">
        <v>26</v>
      </c>
      <c r="D1713" s="245" t="s">
        <v>128</v>
      </c>
      <c r="E1713" s="246">
        <v>6</v>
      </c>
      <c r="F1713" s="245" t="s">
        <v>444</v>
      </c>
    </row>
    <row r="1714" spans="1:6">
      <c r="A1714" s="263" t="str">
        <f>Campos[[#This Row],[HOJA]]&amp;"."&amp;Campos[[#This Row],[FILA]]&amp;"."&amp;Campos[[#This Row],[COLUMNA]]</f>
        <v>HT5.26.7</v>
      </c>
      <c r="B1714" s="247" t="s">
        <v>440</v>
      </c>
      <c r="C1714" s="269">
        <v>26</v>
      </c>
      <c r="D1714" s="245" t="s">
        <v>128</v>
      </c>
      <c r="E1714" s="246">
        <v>7</v>
      </c>
      <c r="F1714" s="245" t="s">
        <v>54</v>
      </c>
    </row>
    <row r="1715" spans="1:6">
      <c r="A1715" s="263" t="str">
        <f>Campos[[#This Row],[HOJA]]&amp;"."&amp;Campos[[#This Row],[FILA]]&amp;"."&amp;Campos[[#This Row],[COLUMNA]]</f>
        <v>HT5.28.3</v>
      </c>
      <c r="B1715" s="247" t="s">
        <v>440</v>
      </c>
      <c r="C1715" s="246">
        <v>28</v>
      </c>
      <c r="D1715" s="248" t="s">
        <v>197</v>
      </c>
      <c r="E1715" s="246">
        <v>3</v>
      </c>
      <c r="F1715" s="245" t="s">
        <v>441</v>
      </c>
    </row>
    <row r="1716" spans="1:6">
      <c r="A1716" s="263" t="str">
        <f>Campos[[#This Row],[HOJA]]&amp;"."&amp;Campos[[#This Row],[FILA]]&amp;"."&amp;Campos[[#This Row],[COLUMNA]]</f>
        <v>HT5.28.4</v>
      </c>
      <c r="B1716" s="247" t="s">
        <v>440</v>
      </c>
      <c r="C1716" s="246">
        <v>28</v>
      </c>
      <c r="D1716" s="248" t="s">
        <v>197</v>
      </c>
      <c r="E1716" s="246">
        <v>4</v>
      </c>
      <c r="F1716" s="245" t="s">
        <v>442</v>
      </c>
    </row>
    <row r="1717" spans="1:6">
      <c r="A1717" s="263" t="str">
        <f>Campos[[#This Row],[HOJA]]&amp;"."&amp;Campos[[#This Row],[FILA]]&amp;"."&amp;Campos[[#This Row],[COLUMNA]]</f>
        <v>HT5.28.5</v>
      </c>
      <c r="B1717" s="247" t="s">
        <v>440</v>
      </c>
      <c r="C1717" s="246">
        <v>28</v>
      </c>
      <c r="D1717" s="248" t="s">
        <v>197</v>
      </c>
      <c r="E1717" s="246">
        <v>5</v>
      </c>
      <c r="F1717" s="245" t="s">
        <v>443</v>
      </c>
    </row>
    <row r="1718" spans="1:6">
      <c r="A1718" s="263" t="str">
        <f>Campos[[#This Row],[HOJA]]&amp;"."&amp;Campos[[#This Row],[FILA]]&amp;"."&amp;Campos[[#This Row],[COLUMNA]]</f>
        <v>HT5.28.6</v>
      </c>
      <c r="B1718" s="247" t="s">
        <v>440</v>
      </c>
      <c r="C1718" s="246">
        <v>28</v>
      </c>
      <c r="D1718" s="248" t="s">
        <v>197</v>
      </c>
      <c r="E1718" s="246">
        <v>6</v>
      </c>
      <c r="F1718" s="245" t="s">
        <v>444</v>
      </c>
    </row>
    <row r="1719" spans="1:6">
      <c r="A1719" s="263" t="str">
        <f>Campos[[#This Row],[HOJA]]&amp;"."&amp;Campos[[#This Row],[FILA]]&amp;"."&amp;Campos[[#This Row],[COLUMNA]]</f>
        <v>HT5.28.7</v>
      </c>
      <c r="B1719" s="247" t="s">
        <v>440</v>
      </c>
      <c r="C1719" s="246">
        <v>28</v>
      </c>
      <c r="D1719" s="248" t="s">
        <v>197</v>
      </c>
      <c r="E1719" s="246">
        <v>7</v>
      </c>
      <c r="F1719" s="245" t="s">
        <v>54</v>
      </c>
    </row>
    <row r="1720" spans="1:6">
      <c r="A1720" s="263" t="str">
        <f>Campos[[#This Row],[HOJA]]&amp;"."&amp;Campos[[#This Row],[FILA]]&amp;"."&amp;Campos[[#This Row],[COLUMNA]]</f>
        <v>HT5.31.2</v>
      </c>
      <c r="B1720" s="247" t="s">
        <v>440</v>
      </c>
      <c r="C1720" s="246">
        <v>31</v>
      </c>
      <c r="D1720" s="245" t="s">
        <v>361</v>
      </c>
      <c r="E1720" s="246">
        <v>2</v>
      </c>
      <c r="F1720" s="245" t="s">
        <v>361</v>
      </c>
    </row>
    <row r="1721" spans="1:6">
      <c r="A1721" s="263" t="str">
        <f>Campos[[#This Row],[HOJA]]&amp;"."&amp;Campos[[#This Row],[FILA]]&amp;"."&amp;Campos[[#This Row],[COLUMNA]]</f>
        <v>HT6.9.2</v>
      </c>
      <c r="B1721" s="247" t="s">
        <v>448</v>
      </c>
      <c r="C1721" s="246">
        <v>9</v>
      </c>
      <c r="D1721" s="272" t="s">
        <v>129</v>
      </c>
      <c r="E1721" s="246">
        <v>2</v>
      </c>
      <c r="F1721" s="245" t="s">
        <v>30</v>
      </c>
    </row>
    <row r="1722" spans="1:6">
      <c r="A1722" s="263" t="str">
        <f>Campos[[#This Row],[HOJA]]&amp;"."&amp;Campos[[#This Row],[FILA]]&amp;"."&amp;Campos[[#This Row],[COLUMNA]]</f>
        <v>HT6.9.3</v>
      </c>
      <c r="B1722" s="247" t="s">
        <v>448</v>
      </c>
      <c r="C1722" s="246">
        <v>9</v>
      </c>
      <c r="D1722" s="272" t="s">
        <v>129</v>
      </c>
      <c r="E1722" s="246">
        <v>3</v>
      </c>
      <c r="F1722" s="245" t="s">
        <v>172</v>
      </c>
    </row>
    <row r="1723" spans="1:6">
      <c r="A1723" s="263" t="str">
        <f>Campos[[#This Row],[HOJA]]&amp;"."&amp;Campos[[#This Row],[FILA]]&amp;"."&amp;Campos[[#This Row],[COLUMNA]]</f>
        <v>HT6.9.4</v>
      </c>
      <c r="B1723" s="247" t="s">
        <v>448</v>
      </c>
      <c r="C1723" s="246">
        <v>9</v>
      </c>
      <c r="D1723" s="272" t="s">
        <v>129</v>
      </c>
      <c r="E1723" s="246">
        <v>4</v>
      </c>
      <c r="F1723" s="245" t="s">
        <v>31</v>
      </c>
    </row>
    <row r="1724" spans="1:6">
      <c r="A1724" s="263" t="str">
        <f>Campos[[#This Row],[HOJA]]&amp;"."&amp;Campos[[#This Row],[FILA]]&amp;"."&amp;Campos[[#This Row],[COLUMNA]]</f>
        <v>HT6.9.5</v>
      </c>
      <c r="B1724" s="247" t="s">
        <v>448</v>
      </c>
      <c r="C1724" s="246">
        <v>9</v>
      </c>
      <c r="D1724" s="272" t="s">
        <v>129</v>
      </c>
      <c r="E1724" s="246">
        <v>5</v>
      </c>
      <c r="F1724" s="245" t="s">
        <v>32</v>
      </c>
    </row>
    <row r="1725" spans="1:6">
      <c r="A1725" s="263" t="str">
        <f>Campos[[#This Row],[HOJA]]&amp;"."&amp;Campos[[#This Row],[FILA]]&amp;"."&amp;Campos[[#This Row],[COLUMNA]]</f>
        <v>HT6.9.6</v>
      </c>
      <c r="B1725" s="247" t="s">
        <v>448</v>
      </c>
      <c r="C1725" s="246">
        <v>9</v>
      </c>
      <c r="D1725" s="272" t="s">
        <v>129</v>
      </c>
      <c r="E1725" s="246">
        <v>6</v>
      </c>
      <c r="F1725" s="245" t="s">
        <v>33</v>
      </c>
    </row>
    <row r="1726" spans="1:6">
      <c r="A1726" s="263" t="str">
        <f>Campos[[#This Row],[HOJA]]&amp;"."&amp;Campos[[#This Row],[FILA]]&amp;"."&amp;Campos[[#This Row],[COLUMNA]]</f>
        <v>HT6.10.2</v>
      </c>
      <c r="B1726" s="247" t="s">
        <v>448</v>
      </c>
      <c r="C1726" s="246">
        <v>10</v>
      </c>
      <c r="D1726" s="272" t="s">
        <v>129</v>
      </c>
      <c r="E1726" s="246">
        <v>2</v>
      </c>
      <c r="F1726" s="245" t="s">
        <v>30</v>
      </c>
    </row>
    <row r="1727" spans="1:6">
      <c r="A1727" s="263" t="str">
        <f>Campos[[#This Row],[HOJA]]&amp;"."&amp;Campos[[#This Row],[FILA]]&amp;"."&amp;Campos[[#This Row],[COLUMNA]]</f>
        <v>HT6.10.3</v>
      </c>
      <c r="B1727" s="247" t="s">
        <v>448</v>
      </c>
      <c r="C1727" s="246">
        <v>10</v>
      </c>
      <c r="D1727" s="272" t="s">
        <v>129</v>
      </c>
      <c r="E1727" s="246">
        <v>3</v>
      </c>
      <c r="F1727" s="245" t="s">
        <v>172</v>
      </c>
    </row>
    <row r="1728" spans="1:6">
      <c r="A1728" s="263" t="str">
        <f>Campos[[#This Row],[HOJA]]&amp;"."&amp;Campos[[#This Row],[FILA]]&amp;"."&amp;Campos[[#This Row],[COLUMNA]]</f>
        <v>HT6.10.4</v>
      </c>
      <c r="B1728" s="247" t="s">
        <v>448</v>
      </c>
      <c r="C1728" s="246">
        <v>10</v>
      </c>
      <c r="D1728" s="272" t="s">
        <v>129</v>
      </c>
      <c r="E1728" s="246">
        <v>4</v>
      </c>
      <c r="F1728" s="245" t="s">
        <v>31</v>
      </c>
    </row>
    <row r="1729" spans="1:6">
      <c r="A1729" s="263" t="str">
        <f>Campos[[#This Row],[HOJA]]&amp;"."&amp;Campos[[#This Row],[FILA]]&amp;"."&amp;Campos[[#This Row],[COLUMNA]]</f>
        <v>HT6.10.5</v>
      </c>
      <c r="B1729" s="247" t="s">
        <v>448</v>
      </c>
      <c r="C1729" s="246">
        <v>10</v>
      </c>
      <c r="D1729" s="272" t="s">
        <v>129</v>
      </c>
      <c r="E1729" s="246">
        <v>5</v>
      </c>
      <c r="F1729" s="245" t="s">
        <v>32</v>
      </c>
    </row>
    <row r="1730" spans="1:6">
      <c r="A1730" s="263" t="str">
        <f>Campos[[#This Row],[HOJA]]&amp;"."&amp;Campos[[#This Row],[FILA]]&amp;"."&amp;Campos[[#This Row],[COLUMNA]]</f>
        <v>HT6.10.6</v>
      </c>
      <c r="B1730" s="247" t="s">
        <v>448</v>
      </c>
      <c r="C1730" s="246">
        <v>10</v>
      </c>
      <c r="D1730" s="272" t="s">
        <v>129</v>
      </c>
      <c r="E1730" s="246">
        <v>6</v>
      </c>
      <c r="F1730" s="245" t="s">
        <v>33</v>
      </c>
    </row>
    <row r="1731" spans="1:6">
      <c r="A1731" s="263" t="str">
        <f>Campos[[#This Row],[HOJA]]&amp;"."&amp;Campos[[#This Row],[FILA]]&amp;"."&amp;Campos[[#This Row],[COLUMNA]]</f>
        <v>HT6.11.2</v>
      </c>
      <c r="B1731" s="247" t="s">
        <v>448</v>
      </c>
      <c r="C1731" s="246">
        <v>11</v>
      </c>
      <c r="D1731" s="272" t="s">
        <v>129</v>
      </c>
      <c r="E1731" s="246">
        <v>2</v>
      </c>
      <c r="F1731" s="245" t="s">
        <v>30</v>
      </c>
    </row>
    <row r="1732" spans="1:6">
      <c r="A1732" s="263" t="str">
        <f>Campos[[#This Row],[HOJA]]&amp;"."&amp;Campos[[#This Row],[FILA]]&amp;"."&amp;Campos[[#This Row],[COLUMNA]]</f>
        <v>HT6.11.3</v>
      </c>
      <c r="B1732" s="247" t="s">
        <v>448</v>
      </c>
      <c r="C1732" s="246">
        <v>11</v>
      </c>
      <c r="D1732" s="272" t="s">
        <v>129</v>
      </c>
      <c r="E1732" s="246">
        <v>3</v>
      </c>
      <c r="F1732" s="245" t="s">
        <v>172</v>
      </c>
    </row>
    <row r="1733" spans="1:6">
      <c r="A1733" s="263" t="str">
        <f>Campos[[#This Row],[HOJA]]&amp;"."&amp;Campos[[#This Row],[FILA]]&amp;"."&amp;Campos[[#This Row],[COLUMNA]]</f>
        <v>HT6.11.4</v>
      </c>
      <c r="B1733" s="247" t="s">
        <v>448</v>
      </c>
      <c r="C1733" s="246">
        <v>11</v>
      </c>
      <c r="D1733" s="272" t="s">
        <v>129</v>
      </c>
      <c r="E1733" s="246">
        <v>4</v>
      </c>
      <c r="F1733" s="245" t="s">
        <v>31</v>
      </c>
    </row>
    <row r="1734" spans="1:6">
      <c r="A1734" s="263" t="str">
        <f>Campos[[#This Row],[HOJA]]&amp;"."&amp;Campos[[#This Row],[FILA]]&amp;"."&amp;Campos[[#This Row],[COLUMNA]]</f>
        <v>HT6.11.5</v>
      </c>
      <c r="B1734" s="247" t="s">
        <v>448</v>
      </c>
      <c r="C1734" s="246">
        <v>11</v>
      </c>
      <c r="D1734" s="272" t="s">
        <v>129</v>
      </c>
      <c r="E1734" s="246">
        <v>5</v>
      </c>
      <c r="F1734" s="245" t="s">
        <v>32</v>
      </c>
    </row>
    <row r="1735" spans="1:6">
      <c r="A1735" s="263" t="str">
        <f>Campos[[#This Row],[HOJA]]&amp;"."&amp;Campos[[#This Row],[FILA]]&amp;"."&amp;Campos[[#This Row],[COLUMNA]]</f>
        <v>HT6.11.6</v>
      </c>
      <c r="B1735" s="247" t="s">
        <v>448</v>
      </c>
      <c r="C1735" s="246">
        <v>11</v>
      </c>
      <c r="D1735" s="272" t="s">
        <v>129</v>
      </c>
      <c r="E1735" s="246">
        <v>6</v>
      </c>
      <c r="F1735" s="245" t="s">
        <v>33</v>
      </c>
    </row>
    <row r="1736" spans="1:6">
      <c r="A1736" s="263" t="str">
        <f>Campos[[#This Row],[HOJA]]&amp;"."&amp;Campos[[#This Row],[FILA]]&amp;"."&amp;Campos[[#This Row],[COLUMNA]]</f>
        <v>HT6.12.2</v>
      </c>
      <c r="B1736" s="247" t="s">
        <v>448</v>
      </c>
      <c r="C1736" s="246">
        <v>12</v>
      </c>
      <c r="D1736" s="272" t="s">
        <v>129</v>
      </c>
      <c r="E1736" s="246">
        <v>2</v>
      </c>
      <c r="F1736" s="245" t="s">
        <v>30</v>
      </c>
    </row>
    <row r="1737" spans="1:6">
      <c r="A1737" s="263" t="str">
        <f>Campos[[#This Row],[HOJA]]&amp;"."&amp;Campos[[#This Row],[FILA]]&amp;"."&amp;Campos[[#This Row],[COLUMNA]]</f>
        <v>HT6.12.3</v>
      </c>
      <c r="B1737" s="247" t="s">
        <v>448</v>
      </c>
      <c r="C1737" s="246">
        <v>12</v>
      </c>
      <c r="D1737" s="272" t="s">
        <v>129</v>
      </c>
      <c r="E1737" s="246">
        <v>3</v>
      </c>
      <c r="F1737" s="245" t="s">
        <v>172</v>
      </c>
    </row>
    <row r="1738" spans="1:6">
      <c r="A1738" s="263" t="str">
        <f>Campos[[#This Row],[HOJA]]&amp;"."&amp;Campos[[#This Row],[FILA]]&amp;"."&amp;Campos[[#This Row],[COLUMNA]]</f>
        <v>HT6.12.4</v>
      </c>
      <c r="B1738" s="247" t="s">
        <v>448</v>
      </c>
      <c r="C1738" s="246">
        <v>12</v>
      </c>
      <c r="D1738" s="272" t="s">
        <v>129</v>
      </c>
      <c r="E1738" s="246">
        <v>4</v>
      </c>
      <c r="F1738" s="245" t="s">
        <v>31</v>
      </c>
    </row>
    <row r="1739" spans="1:6">
      <c r="A1739" s="263" t="str">
        <f>Campos[[#This Row],[HOJA]]&amp;"."&amp;Campos[[#This Row],[FILA]]&amp;"."&amp;Campos[[#This Row],[COLUMNA]]</f>
        <v>HT6.12.5</v>
      </c>
      <c r="B1739" s="247" t="s">
        <v>448</v>
      </c>
      <c r="C1739" s="246">
        <v>12</v>
      </c>
      <c r="D1739" s="272" t="s">
        <v>129</v>
      </c>
      <c r="E1739" s="246">
        <v>5</v>
      </c>
      <c r="F1739" s="245" t="s">
        <v>32</v>
      </c>
    </row>
    <row r="1740" spans="1:6">
      <c r="A1740" s="263" t="str">
        <f>Campos[[#This Row],[HOJA]]&amp;"."&amp;Campos[[#This Row],[FILA]]&amp;"."&amp;Campos[[#This Row],[COLUMNA]]</f>
        <v>HT6.12.6</v>
      </c>
      <c r="B1740" s="247" t="s">
        <v>448</v>
      </c>
      <c r="C1740" s="246">
        <v>12</v>
      </c>
      <c r="D1740" s="272" t="s">
        <v>129</v>
      </c>
      <c r="E1740" s="246">
        <v>6</v>
      </c>
      <c r="F1740" s="245" t="s">
        <v>33</v>
      </c>
    </row>
    <row r="1741" spans="1:6">
      <c r="A1741" s="263" t="str">
        <f>Campos[[#This Row],[HOJA]]&amp;"."&amp;Campos[[#This Row],[FILA]]&amp;"."&amp;Campos[[#This Row],[COLUMNA]]</f>
        <v>HT6.13.2</v>
      </c>
      <c r="B1741" s="247" t="s">
        <v>448</v>
      </c>
      <c r="C1741" s="246">
        <v>13</v>
      </c>
      <c r="D1741" s="272" t="s">
        <v>129</v>
      </c>
      <c r="E1741" s="246">
        <v>2</v>
      </c>
      <c r="F1741" s="245" t="s">
        <v>30</v>
      </c>
    </row>
    <row r="1742" spans="1:6">
      <c r="A1742" s="263" t="str">
        <f>Campos[[#This Row],[HOJA]]&amp;"."&amp;Campos[[#This Row],[FILA]]&amp;"."&amp;Campos[[#This Row],[COLUMNA]]</f>
        <v>HT6.13.3</v>
      </c>
      <c r="B1742" s="247" t="s">
        <v>448</v>
      </c>
      <c r="C1742" s="246">
        <v>13</v>
      </c>
      <c r="D1742" s="272" t="s">
        <v>129</v>
      </c>
      <c r="E1742" s="246">
        <v>3</v>
      </c>
      <c r="F1742" s="245" t="s">
        <v>172</v>
      </c>
    </row>
    <row r="1743" spans="1:6">
      <c r="A1743" s="263" t="str">
        <f>Campos[[#This Row],[HOJA]]&amp;"."&amp;Campos[[#This Row],[FILA]]&amp;"."&amp;Campos[[#This Row],[COLUMNA]]</f>
        <v>HT6.13.4</v>
      </c>
      <c r="B1743" s="247" t="s">
        <v>448</v>
      </c>
      <c r="C1743" s="246">
        <v>13</v>
      </c>
      <c r="D1743" s="272" t="s">
        <v>129</v>
      </c>
      <c r="E1743" s="246">
        <v>4</v>
      </c>
      <c r="F1743" s="245" t="s">
        <v>31</v>
      </c>
    </row>
    <row r="1744" spans="1:6">
      <c r="A1744" s="263" t="str">
        <f>Campos[[#This Row],[HOJA]]&amp;"."&amp;Campos[[#This Row],[FILA]]&amp;"."&amp;Campos[[#This Row],[COLUMNA]]</f>
        <v>HT6.13.5</v>
      </c>
      <c r="B1744" s="247" t="s">
        <v>448</v>
      </c>
      <c r="C1744" s="246">
        <v>13</v>
      </c>
      <c r="D1744" s="272" t="s">
        <v>129</v>
      </c>
      <c r="E1744" s="246">
        <v>5</v>
      </c>
      <c r="F1744" s="245" t="s">
        <v>32</v>
      </c>
    </row>
    <row r="1745" spans="1:6">
      <c r="A1745" s="263" t="str">
        <f>Campos[[#This Row],[HOJA]]&amp;"."&amp;Campos[[#This Row],[FILA]]&amp;"."&amp;Campos[[#This Row],[COLUMNA]]</f>
        <v>HT6.13.6</v>
      </c>
      <c r="B1745" s="247" t="s">
        <v>448</v>
      </c>
      <c r="C1745" s="246">
        <v>13</v>
      </c>
      <c r="D1745" s="272" t="s">
        <v>129</v>
      </c>
      <c r="E1745" s="246">
        <v>6</v>
      </c>
      <c r="F1745" s="245" t="s">
        <v>33</v>
      </c>
    </row>
    <row r="1746" spans="1:6">
      <c r="A1746" s="263" t="str">
        <f>Campos[[#This Row],[HOJA]]&amp;"."&amp;Campos[[#This Row],[FILA]]&amp;"."&amp;Campos[[#This Row],[COLUMNA]]</f>
        <v>HT6.14.4</v>
      </c>
      <c r="B1746" s="247" t="s">
        <v>448</v>
      </c>
      <c r="C1746" s="246">
        <v>14</v>
      </c>
      <c r="D1746" s="248" t="s">
        <v>13</v>
      </c>
      <c r="E1746" s="246">
        <v>4</v>
      </c>
      <c r="F1746" s="245" t="s">
        <v>31</v>
      </c>
    </row>
    <row r="1747" spans="1:6">
      <c r="A1747" s="263" t="str">
        <f>Campos[[#This Row],[HOJA]]&amp;"."&amp;Campos[[#This Row],[FILA]]&amp;"."&amp;Campos[[#This Row],[COLUMNA]]</f>
        <v>HT6.14.5</v>
      </c>
      <c r="B1747" s="247" t="s">
        <v>448</v>
      </c>
      <c r="C1747" s="246">
        <v>14</v>
      </c>
      <c r="D1747" s="248" t="s">
        <v>13</v>
      </c>
      <c r="E1747" s="246">
        <v>5</v>
      </c>
      <c r="F1747" s="245" t="s">
        <v>32</v>
      </c>
    </row>
    <row r="1748" spans="1:6">
      <c r="A1748" s="263" t="str">
        <f>Campos[[#This Row],[HOJA]]&amp;"."&amp;Campos[[#This Row],[FILA]]&amp;"."&amp;Campos[[#This Row],[COLUMNA]]</f>
        <v>HT6.20.2</v>
      </c>
      <c r="B1748" s="247" t="s">
        <v>448</v>
      </c>
      <c r="C1748" s="246">
        <v>20</v>
      </c>
      <c r="D1748" s="272" t="s">
        <v>130</v>
      </c>
      <c r="E1748" s="246">
        <v>2</v>
      </c>
      <c r="F1748" s="245" t="s">
        <v>30</v>
      </c>
    </row>
    <row r="1749" spans="1:6">
      <c r="A1749" s="263" t="str">
        <f>Campos[[#This Row],[HOJA]]&amp;"."&amp;Campos[[#This Row],[FILA]]&amp;"."&amp;Campos[[#This Row],[COLUMNA]]</f>
        <v>HT6.20.3</v>
      </c>
      <c r="B1749" s="247" t="s">
        <v>448</v>
      </c>
      <c r="C1749" s="246">
        <v>20</v>
      </c>
      <c r="D1749" s="272" t="s">
        <v>130</v>
      </c>
      <c r="E1749" s="246">
        <v>3</v>
      </c>
      <c r="F1749" s="245" t="s">
        <v>172</v>
      </c>
    </row>
    <row r="1750" spans="1:6">
      <c r="A1750" s="263" t="str">
        <f>Campos[[#This Row],[HOJA]]&amp;"."&amp;Campos[[#This Row],[FILA]]&amp;"."&amp;Campos[[#This Row],[COLUMNA]]</f>
        <v>HT6.20.4</v>
      </c>
      <c r="B1750" s="247" t="s">
        <v>448</v>
      </c>
      <c r="C1750" s="246">
        <v>20</v>
      </c>
      <c r="D1750" s="272" t="s">
        <v>130</v>
      </c>
      <c r="E1750" s="246">
        <v>4</v>
      </c>
      <c r="F1750" s="245" t="s">
        <v>31</v>
      </c>
    </row>
    <row r="1751" spans="1:6">
      <c r="A1751" s="263" t="str">
        <f>Campos[[#This Row],[HOJA]]&amp;"."&amp;Campos[[#This Row],[FILA]]&amp;"."&amp;Campos[[#This Row],[COLUMNA]]</f>
        <v>HT6.20.5</v>
      </c>
      <c r="B1751" s="247" t="s">
        <v>448</v>
      </c>
      <c r="C1751" s="246">
        <v>20</v>
      </c>
      <c r="D1751" s="272" t="s">
        <v>130</v>
      </c>
      <c r="E1751" s="246">
        <v>5</v>
      </c>
      <c r="F1751" s="245" t="s">
        <v>32</v>
      </c>
    </row>
    <row r="1752" spans="1:6">
      <c r="A1752" s="263" t="str">
        <f>Campos[[#This Row],[HOJA]]&amp;"."&amp;Campos[[#This Row],[FILA]]&amp;"."&amp;Campos[[#This Row],[COLUMNA]]</f>
        <v>HT6.20.6</v>
      </c>
      <c r="B1752" s="247" t="s">
        <v>448</v>
      </c>
      <c r="C1752" s="246">
        <v>20</v>
      </c>
      <c r="D1752" s="272" t="s">
        <v>130</v>
      </c>
      <c r="E1752" s="246">
        <v>6</v>
      </c>
      <c r="F1752" s="245" t="s">
        <v>33</v>
      </c>
    </row>
    <row r="1753" spans="1:6">
      <c r="A1753" s="263" t="str">
        <f>Campos[[#This Row],[HOJA]]&amp;"."&amp;Campos[[#This Row],[FILA]]&amp;"."&amp;Campos[[#This Row],[COLUMNA]]</f>
        <v>HT6.21.2</v>
      </c>
      <c r="B1753" s="247" t="s">
        <v>448</v>
      </c>
      <c r="C1753" s="246">
        <v>21</v>
      </c>
      <c r="D1753" s="272" t="s">
        <v>130</v>
      </c>
      <c r="E1753" s="246">
        <v>2</v>
      </c>
      <c r="F1753" s="245" t="s">
        <v>30</v>
      </c>
    </row>
    <row r="1754" spans="1:6">
      <c r="A1754" s="263" t="str">
        <f>Campos[[#This Row],[HOJA]]&amp;"."&amp;Campos[[#This Row],[FILA]]&amp;"."&amp;Campos[[#This Row],[COLUMNA]]</f>
        <v>HT6.21.3</v>
      </c>
      <c r="B1754" s="247" t="s">
        <v>448</v>
      </c>
      <c r="C1754" s="246">
        <v>21</v>
      </c>
      <c r="D1754" s="272" t="s">
        <v>130</v>
      </c>
      <c r="E1754" s="246">
        <v>3</v>
      </c>
      <c r="F1754" s="245" t="s">
        <v>172</v>
      </c>
    </row>
    <row r="1755" spans="1:6">
      <c r="A1755" s="263" t="str">
        <f>Campos[[#This Row],[HOJA]]&amp;"."&amp;Campos[[#This Row],[FILA]]&amp;"."&amp;Campos[[#This Row],[COLUMNA]]</f>
        <v>HT6.21.4</v>
      </c>
      <c r="B1755" s="247" t="s">
        <v>448</v>
      </c>
      <c r="C1755" s="246">
        <v>21</v>
      </c>
      <c r="D1755" s="272" t="s">
        <v>130</v>
      </c>
      <c r="E1755" s="246">
        <v>4</v>
      </c>
      <c r="F1755" s="245" t="s">
        <v>31</v>
      </c>
    </row>
    <row r="1756" spans="1:6">
      <c r="A1756" s="263" t="str">
        <f>Campos[[#This Row],[HOJA]]&amp;"."&amp;Campos[[#This Row],[FILA]]&amp;"."&amp;Campos[[#This Row],[COLUMNA]]</f>
        <v>HT6.21.5</v>
      </c>
      <c r="B1756" s="247" t="s">
        <v>448</v>
      </c>
      <c r="C1756" s="246">
        <v>21</v>
      </c>
      <c r="D1756" s="272" t="s">
        <v>130</v>
      </c>
      <c r="E1756" s="246">
        <v>5</v>
      </c>
      <c r="F1756" s="245" t="s">
        <v>32</v>
      </c>
    </row>
    <row r="1757" spans="1:6">
      <c r="A1757" s="263" t="str">
        <f>Campos[[#This Row],[HOJA]]&amp;"."&amp;Campos[[#This Row],[FILA]]&amp;"."&amp;Campos[[#This Row],[COLUMNA]]</f>
        <v>HT6.21.6</v>
      </c>
      <c r="B1757" s="247" t="s">
        <v>448</v>
      </c>
      <c r="C1757" s="246">
        <v>21</v>
      </c>
      <c r="D1757" s="272" t="s">
        <v>130</v>
      </c>
      <c r="E1757" s="246">
        <v>6</v>
      </c>
      <c r="F1757" s="245" t="s">
        <v>33</v>
      </c>
    </row>
    <row r="1758" spans="1:6">
      <c r="A1758" s="263" t="str">
        <f>Campos[[#This Row],[HOJA]]&amp;"."&amp;Campos[[#This Row],[FILA]]&amp;"."&amp;Campos[[#This Row],[COLUMNA]]</f>
        <v>HT6.22.2</v>
      </c>
      <c r="B1758" s="247" t="s">
        <v>448</v>
      </c>
      <c r="C1758" s="246">
        <v>22</v>
      </c>
      <c r="D1758" s="272" t="s">
        <v>130</v>
      </c>
      <c r="E1758" s="246">
        <v>2</v>
      </c>
      <c r="F1758" s="245" t="s">
        <v>30</v>
      </c>
    </row>
    <row r="1759" spans="1:6">
      <c r="A1759" s="263" t="str">
        <f>Campos[[#This Row],[HOJA]]&amp;"."&amp;Campos[[#This Row],[FILA]]&amp;"."&amp;Campos[[#This Row],[COLUMNA]]</f>
        <v>HT6.22.3</v>
      </c>
      <c r="B1759" s="247" t="s">
        <v>448</v>
      </c>
      <c r="C1759" s="246">
        <v>22</v>
      </c>
      <c r="D1759" s="272" t="s">
        <v>130</v>
      </c>
      <c r="E1759" s="246">
        <v>3</v>
      </c>
      <c r="F1759" s="245" t="s">
        <v>172</v>
      </c>
    </row>
    <row r="1760" spans="1:6">
      <c r="A1760" s="263" t="str">
        <f>Campos[[#This Row],[HOJA]]&amp;"."&amp;Campos[[#This Row],[FILA]]&amp;"."&amp;Campos[[#This Row],[COLUMNA]]</f>
        <v>HT6.22.4</v>
      </c>
      <c r="B1760" s="247" t="s">
        <v>448</v>
      </c>
      <c r="C1760" s="246">
        <v>22</v>
      </c>
      <c r="D1760" s="272" t="s">
        <v>130</v>
      </c>
      <c r="E1760" s="246">
        <v>4</v>
      </c>
      <c r="F1760" s="245" t="s">
        <v>31</v>
      </c>
    </row>
    <row r="1761" spans="1:6">
      <c r="A1761" s="263" t="str">
        <f>Campos[[#This Row],[HOJA]]&amp;"."&amp;Campos[[#This Row],[FILA]]&amp;"."&amp;Campos[[#This Row],[COLUMNA]]</f>
        <v>HT6.22.5</v>
      </c>
      <c r="B1761" s="247" t="s">
        <v>448</v>
      </c>
      <c r="C1761" s="246">
        <v>22</v>
      </c>
      <c r="D1761" s="272" t="s">
        <v>130</v>
      </c>
      <c r="E1761" s="246">
        <v>5</v>
      </c>
      <c r="F1761" s="245" t="s">
        <v>32</v>
      </c>
    </row>
    <row r="1762" spans="1:6">
      <c r="A1762" s="263" t="str">
        <f>Campos[[#This Row],[HOJA]]&amp;"."&amp;Campos[[#This Row],[FILA]]&amp;"."&amp;Campos[[#This Row],[COLUMNA]]</f>
        <v>HT6.22.6</v>
      </c>
      <c r="B1762" s="247" t="s">
        <v>448</v>
      </c>
      <c r="C1762" s="246">
        <v>22</v>
      </c>
      <c r="D1762" s="272" t="s">
        <v>130</v>
      </c>
      <c r="E1762" s="246">
        <v>6</v>
      </c>
      <c r="F1762" s="245" t="s">
        <v>33</v>
      </c>
    </row>
    <row r="1763" spans="1:6">
      <c r="A1763" s="263" t="str">
        <f>Campos[[#This Row],[HOJA]]&amp;"."&amp;Campos[[#This Row],[FILA]]&amp;"."&amp;Campos[[#This Row],[COLUMNA]]</f>
        <v>HT6.23.2</v>
      </c>
      <c r="B1763" s="247" t="s">
        <v>448</v>
      </c>
      <c r="C1763" s="246">
        <v>23</v>
      </c>
      <c r="D1763" s="272" t="s">
        <v>130</v>
      </c>
      <c r="E1763" s="246">
        <v>2</v>
      </c>
      <c r="F1763" s="245" t="s">
        <v>30</v>
      </c>
    </row>
    <row r="1764" spans="1:6">
      <c r="A1764" s="263" t="str">
        <f>Campos[[#This Row],[HOJA]]&amp;"."&amp;Campos[[#This Row],[FILA]]&amp;"."&amp;Campos[[#This Row],[COLUMNA]]</f>
        <v>HT6.23.3</v>
      </c>
      <c r="B1764" s="247" t="s">
        <v>448</v>
      </c>
      <c r="C1764" s="246">
        <v>23</v>
      </c>
      <c r="D1764" s="272" t="s">
        <v>130</v>
      </c>
      <c r="E1764" s="246">
        <v>3</v>
      </c>
      <c r="F1764" s="245" t="s">
        <v>172</v>
      </c>
    </row>
    <row r="1765" spans="1:6">
      <c r="A1765" s="263" t="str">
        <f>Campos[[#This Row],[HOJA]]&amp;"."&amp;Campos[[#This Row],[FILA]]&amp;"."&amp;Campos[[#This Row],[COLUMNA]]</f>
        <v>HT6.23.4</v>
      </c>
      <c r="B1765" s="247" t="s">
        <v>448</v>
      </c>
      <c r="C1765" s="246">
        <v>23</v>
      </c>
      <c r="D1765" s="272" t="s">
        <v>130</v>
      </c>
      <c r="E1765" s="246">
        <v>4</v>
      </c>
      <c r="F1765" s="245" t="s">
        <v>31</v>
      </c>
    </row>
    <row r="1766" spans="1:6">
      <c r="A1766" s="263" t="str">
        <f>Campos[[#This Row],[HOJA]]&amp;"."&amp;Campos[[#This Row],[FILA]]&amp;"."&amp;Campos[[#This Row],[COLUMNA]]</f>
        <v>HT6.23.5</v>
      </c>
      <c r="B1766" s="247" t="s">
        <v>448</v>
      </c>
      <c r="C1766" s="246">
        <v>23</v>
      </c>
      <c r="D1766" s="272" t="s">
        <v>130</v>
      </c>
      <c r="E1766" s="246">
        <v>5</v>
      </c>
      <c r="F1766" s="245" t="s">
        <v>32</v>
      </c>
    </row>
    <row r="1767" spans="1:6">
      <c r="A1767" s="263" t="str">
        <f>Campos[[#This Row],[HOJA]]&amp;"."&amp;Campos[[#This Row],[FILA]]&amp;"."&amp;Campos[[#This Row],[COLUMNA]]</f>
        <v>HT6.23.6</v>
      </c>
      <c r="B1767" s="247" t="s">
        <v>448</v>
      </c>
      <c r="C1767" s="246">
        <v>23</v>
      </c>
      <c r="D1767" s="272" t="s">
        <v>130</v>
      </c>
      <c r="E1767" s="246">
        <v>6</v>
      </c>
      <c r="F1767" s="245" t="s">
        <v>33</v>
      </c>
    </row>
    <row r="1768" spans="1:6">
      <c r="A1768" s="263" t="str">
        <f>Campos[[#This Row],[HOJA]]&amp;"."&amp;Campos[[#This Row],[FILA]]&amp;"."&amp;Campos[[#This Row],[COLUMNA]]</f>
        <v>HT6.24.2</v>
      </c>
      <c r="B1768" s="247" t="s">
        <v>448</v>
      </c>
      <c r="C1768" s="246">
        <v>24</v>
      </c>
      <c r="D1768" s="272" t="s">
        <v>130</v>
      </c>
      <c r="E1768" s="246">
        <v>2</v>
      </c>
      <c r="F1768" s="245" t="s">
        <v>30</v>
      </c>
    </row>
    <row r="1769" spans="1:6">
      <c r="A1769" s="263" t="str">
        <f>Campos[[#This Row],[HOJA]]&amp;"."&amp;Campos[[#This Row],[FILA]]&amp;"."&amp;Campos[[#This Row],[COLUMNA]]</f>
        <v>HT6.24.3</v>
      </c>
      <c r="B1769" s="247" t="s">
        <v>448</v>
      </c>
      <c r="C1769" s="246">
        <v>24</v>
      </c>
      <c r="D1769" s="272" t="s">
        <v>130</v>
      </c>
      <c r="E1769" s="246">
        <v>3</v>
      </c>
      <c r="F1769" s="245" t="s">
        <v>172</v>
      </c>
    </row>
    <row r="1770" spans="1:6">
      <c r="A1770" s="263" t="str">
        <f>Campos[[#This Row],[HOJA]]&amp;"."&amp;Campos[[#This Row],[FILA]]&amp;"."&amp;Campos[[#This Row],[COLUMNA]]</f>
        <v>HT6.24.4</v>
      </c>
      <c r="B1770" s="247" t="s">
        <v>448</v>
      </c>
      <c r="C1770" s="246">
        <v>24</v>
      </c>
      <c r="D1770" s="272" t="s">
        <v>130</v>
      </c>
      <c r="E1770" s="246">
        <v>4</v>
      </c>
      <c r="F1770" s="245" t="s">
        <v>31</v>
      </c>
    </row>
    <row r="1771" spans="1:6">
      <c r="A1771" s="263" t="str">
        <f>Campos[[#This Row],[HOJA]]&amp;"."&amp;Campos[[#This Row],[FILA]]&amp;"."&amp;Campos[[#This Row],[COLUMNA]]</f>
        <v>HT6.24.5</v>
      </c>
      <c r="B1771" s="247" t="s">
        <v>448</v>
      </c>
      <c r="C1771" s="246">
        <v>24</v>
      </c>
      <c r="D1771" s="272" t="s">
        <v>130</v>
      </c>
      <c r="E1771" s="246">
        <v>5</v>
      </c>
      <c r="F1771" s="245" t="s">
        <v>32</v>
      </c>
    </row>
    <row r="1772" spans="1:6">
      <c r="A1772" s="263" t="str">
        <f>Campos[[#This Row],[HOJA]]&amp;"."&amp;Campos[[#This Row],[FILA]]&amp;"."&amp;Campos[[#This Row],[COLUMNA]]</f>
        <v>HT6.24.6</v>
      </c>
      <c r="B1772" s="247" t="s">
        <v>448</v>
      </c>
      <c r="C1772" s="246">
        <v>24</v>
      </c>
      <c r="D1772" s="272" t="s">
        <v>130</v>
      </c>
      <c r="E1772" s="246">
        <v>6</v>
      </c>
      <c r="F1772" s="245" t="s">
        <v>33</v>
      </c>
    </row>
    <row r="1773" spans="1:6">
      <c r="A1773" s="263" t="str">
        <f>Campos[[#This Row],[HOJA]]&amp;"."&amp;Campos[[#This Row],[FILA]]&amp;"."&amp;Campos[[#This Row],[COLUMNA]]</f>
        <v>HT6.25.4</v>
      </c>
      <c r="B1773" s="247" t="s">
        <v>448</v>
      </c>
      <c r="C1773" s="246">
        <v>25</v>
      </c>
      <c r="D1773" s="248" t="s">
        <v>13</v>
      </c>
      <c r="E1773" s="246">
        <v>4</v>
      </c>
      <c r="F1773" s="245" t="s">
        <v>31</v>
      </c>
    </row>
    <row r="1774" spans="1:6">
      <c r="A1774" s="263" t="str">
        <f>Campos[[#This Row],[HOJA]]&amp;"."&amp;Campos[[#This Row],[FILA]]&amp;"."&amp;Campos[[#This Row],[COLUMNA]]</f>
        <v>HT6.25.5</v>
      </c>
      <c r="B1774" s="247" t="s">
        <v>448</v>
      </c>
      <c r="C1774" s="246">
        <v>25</v>
      </c>
      <c r="D1774" s="248" t="s">
        <v>13</v>
      </c>
      <c r="E1774" s="246">
        <v>5</v>
      </c>
      <c r="F1774" s="245" t="s">
        <v>32</v>
      </c>
    </row>
    <row r="1775" spans="1:6">
      <c r="A1775" s="263" t="str">
        <f>Campos[[#This Row],[HOJA]]&amp;"."&amp;Campos[[#This Row],[FILA]]&amp;"."&amp;Campos[[#This Row],[COLUMNA]]</f>
        <v>HT6.31.2</v>
      </c>
      <c r="B1775" s="247" t="s">
        <v>448</v>
      </c>
      <c r="C1775" s="246">
        <v>31</v>
      </c>
      <c r="D1775" s="272" t="s">
        <v>200</v>
      </c>
      <c r="E1775" s="246">
        <v>2</v>
      </c>
      <c r="F1775" s="245" t="s">
        <v>30</v>
      </c>
    </row>
    <row r="1776" spans="1:6">
      <c r="A1776" s="263" t="str">
        <f>Campos[[#This Row],[HOJA]]&amp;"."&amp;Campos[[#This Row],[FILA]]&amp;"."&amp;Campos[[#This Row],[COLUMNA]]</f>
        <v>HT6.31.3</v>
      </c>
      <c r="B1776" s="247" t="s">
        <v>448</v>
      </c>
      <c r="C1776" s="246">
        <v>31</v>
      </c>
      <c r="D1776" s="272" t="s">
        <v>200</v>
      </c>
      <c r="E1776" s="246">
        <v>3</v>
      </c>
      <c r="F1776" s="245" t="s">
        <v>21</v>
      </c>
    </row>
    <row r="1777" spans="1:6">
      <c r="A1777" s="263" t="str">
        <f>Campos[[#This Row],[HOJA]]&amp;"."&amp;Campos[[#This Row],[FILA]]&amp;"."&amp;Campos[[#This Row],[COLUMNA]]</f>
        <v>HT6.31.4</v>
      </c>
      <c r="B1777" s="247" t="s">
        <v>448</v>
      </c>
      <c r="C1777" s="246">
        <v>31</v>
      </c>
      <c r="D1777" s="272" t="s">
        <v>200</v>
      </c>
      <c r="E1777" s="246">
        <v>4</v>
      </c>
      <c r="F1777" s="245" t="s">
        <v>28</v>
      </c>
    </row>
    <row r="1778" spans="1:6">
      <c r="A1778" s="263" t="str">
        <f>Campos[[#This Row],[HOJA]]&amp;"."&amp;Campos[[#This Row],[FILA]]&amp;"."&amp;Campos[[#This Row],[COLUMNA]]</f>
        <v>HT6.31.5</v>
      </c>
      <c r="B1778" s="247" t="s">
        <v>448</v>
      </c>
      <c r="C1778" s="246">
        <v>31</v>
      </c>
      <c r="D1778" s="272" t="s">
        <v>200</v>
      </c>
      <c r="E1778" s="246">
        <v>5</v>
      </c>
      <c r="F1778" s="245" t="s">
        <v>18</v>
      </c>
    </row>
    <row r="1779" spans="1:6">
      <c r="A1779" s="263" t="str">
        <f>Campos[[#This Row],[HOJA]]&amp;"."&amp;Campos[[#This Row],[FILA]]&amp;"."&amp;Campos[[#This Row],[COLUMNA]]</f>
        <v>HT6.32.2</v>
      </c>
      <c r="B1779" s="247" t="s">
        <v>448</v>
      </c>
      <c r="C1779" s="246">
        <v>32</v>
      </c>
      <c r="D1779" s="272" t="s">
        <v>200</v>
      </c>
      <c r="E1779" s="246">
        <v>2</v>
      </c>
      <c r="F1779" s="245" t="s">
        <v>30</v>
      </c>
    </row>
    <row r="1780" spans="1:6">
      <c r="A1780" s="263" t="str">
        <f>Campos[[#This Row],[HOJA]]&amp;"."&amp;Campos[[#This Row],[FILA]]&amp;"."&amp;Campos[[#This Row],[COLUMNA]]</f>
        <v>HT6.32.3</v>
      </c>
      <c r="B1780" s="247" t="s">
        <v>448</v>
      </c>
      <c r="C1780" s="246">
        <v>32</v>
      </c>
      <c r="D1780" s="272" t="s">
        <v>200</v>
      </c>
      <c r="E1780" s="246">
        <v>3</v>
      </c>
      <c r="F1780" s="245" t="s">
        <v>21</v>
      </c>
    </row>
    <row r="1781" spans="1:6">
      <c r="A1781" s="263" t="str">
        <f>Campos[[#This Row],[HOJA]]&amp;"."&amp;Campos[[#This Row],[FILA]]&amp;"."&amp;Campos[[#This Row],[COLUMNA]]</f>
        <v>HT6.32.4</v>
      </c>
      <c r="B1781" s="247" t="s">
        <v>448</v>
      </c>
      <c r="C1781" s="246">
        <v>32</v>
      </c>
      <c r="D1781" s="272" t="s">
        <v>200</v>
      </c>
      <c r="E1781" s="246">
        <v>4</v>
      </c>
      <c r="F1781" s="245" t="s">
        <v>28</v>
      </c>
    </row>
    <row r="1782" spans="1:6">
      <c r="A1782" s="263" t="str">
        <f>Campos[[#This Row],[HOJA]]&amp;"."&amp;Campos[[#This Row],[FILA]]&amp;"."&amp;Campos[[#This Row],[COLUMNA]]</f>
        <v>HT6.32.5</v>
      </c>
      <c r="B1782" s="247" t="s">
        <v>448</v>
      </c>
      <c r="C1782" s="246">
        <v>32</v>
      </c>
      <c r="D1782" s="272" t="s">
        <v>200</v>
      </c>
      <c r="E1782" s="246">
        <v>5</v>
      </c>
      <c r="F1782" s="245" t="s">
        <v>18</v>
      </c>
    </row>
    <row r="1783" spans="1:6">
      <c r="A1783" s="263" t="str">
        <f>Campos[[#This Row],[HOJA]]&amp;"."&amp;Campos[[#This Row],[FILA]]&amp;"."&amp;Campos[[#This Row],[COLUMNA]]</f>
        <v>HT6.33.2</v>
      </c>
      <c r="B1783" s="247" t="s">
        <v>448</v>
      </c>
      <c r="C1783" s="246">
        <v>33</v>
      </c>
      <c r="D1783" s="272" t="s">
        <v>200</v>
      </c>
      <c r="E1783" s="246">
        <v>2</v>
      </c>
      <c r="F1783" s="245" t="s">
        <v>30</v>
      </c>
    </row>
    <row r="1784" spans="1:6">
      <c r="A1784" s="263" t="str">
        <f>Campos[[#This Row],[HOJA]]&amp;"."&amp;Campos[[#This Row],[FILA]]&amp;"."&amp;Campos[[#This Row],[COLUMNA]]</f>
        <v>HT6.33.3</v>
      </c>
      <c r="B1784" s="247" t="s">
        <v>448</v>
      </c>
      <c r="C1784" s="246">
        <v>33</v>
      </c>
      <c r="D1784" s="272" t="s">
        <v>200</v>
      </c>
      <c r="E1784" s="246">
        <v>3</v>
      </c>
      <c r="F1784" s="245" t="s">
        <v>21</v>
      </c>
    </row>
    <row r="1785" spans="1:6">
      <c r="A1785" s="263" t="str">
        <f>Campos[[#This Row],[HOJA]]&amp;"."&amp;Campos[[#This Row],[FILA]]&amp;"."&amp;Campos[[#This Row],[COLUMNA]]</f>
        <v>HT6.33.4</v>
      </c>
      <c r="B1785" s="247" t="s">
        <v>448</v>
      </c>
      <c r="C1785" s="246">
        <v>33</v>
      </c>
      <c r="D1785" s="272" t="s">
        <v>200</v>
      </c>
      <c r="E1785" s="246">
        <v>4</v>
      </c>
      <c r="F1785" s="245" t="s">
        <v>28</v>
      </c>
    </row>
    <row r="1786" spans="1:6">
      <c r="A1786" s="263" t="str">
        <f>Campos[[#This Row],[HOJA]]&amp;"."&amp;Campos[[#This Row],[FILA]]&amp;"."&amp;Campos[[#This Row],[COLUMNA]]</f>
        <v>HT6.33.5</v>
      </c>
      <c r="B1786" s="247" t="s">
        <v>448</v>
      </c>
      <c r="C1786" s="246">
        <v>33</v>
      </c>
      <c r="D1786" s="272" t="s">
        <v>200</v>
      </c>
      <c r="E1786" s="246">
        <v>5</v>
      </c>
      <c r="F1786" s="245" t="s">
        <v>18</v>
      </c>
    </row>
    <row r="1787" spans="1:6">
      <c r="A1787" s="263" t="str">
        <f>Campos[[#This Row],[HOJA]]&amp;"."&amp;Campos[[#This Row],[FILA]]&amp;"."&amp;Campos[[#This Row],[COLUMNA]]</f>
        <v>HT6.34.2</v>
      </c>
      <c r="B1787" s="247" t="s">
        <v>448</v>
      </c>
      <c r="C1787" s="246">
        <v>34</v>
      </c>
      <c r="D1787" s="272" t="s">
        <v>200</v>
      </c>
      <c r="E1787" s="246">
        <v>2</v>
      </c>
      <c r="F1787" s="245" t="s">
        <v>30</v>
      </c>
    </row>
    <row r="1788" spans="1:6">
      <c r="A1788" s="263" t="str">
        <f>Campos[[#This Row],[HOJA]]&amp;"."&amp;Campos[[#This Row],[FILA]]&amp;"."&amp;Campos[[#This Row],[COLUMNA]]</f>
        <v>HT6.34.3</v>
      </c>
      <c r="B1788" s="247" t="s">
        <v>448</v>
      </c>
      <c r="C1788" s="246">
        <v>34</v>
      </c>
      <c r="D1788" s="272" t="s">
        <v>200</v>
      </c>
      <c r="E1788" s="246">
        <v>3</v>
      </c>
      <c r="F1788" s="245" t="s">
        <v>21</v>
      </c>
    </row>
    <row r="1789" spans="1:6">
      <c r="A1789" s="263" t="str">
        <f>Campos[[#This Row],[HOJA]]&amp;"."&amp;Campos[[#This Row],[FILA]]&amp;"."&amp;Campos[[#This Row],[COLUMNA]]</f>
        <v>HT6.34.4</v>
      </c>
      <c r="B1789" s="247" t="s">
        <v>448</v>
      </c>
      <c r="C1789" s="246">
        <v>34</v>
      </c>
      <c r="D1789" s="272" t="s">
        <v>200</v>
      </c>
      <c r="E1789" s="246">
        <v>4</v>
      </c>
      <c r="F1789" s="245" t="s">
        <v>28</v>
      </c>
    </row>
    <row r="1790" spans="1:6">
      <c r="A1790" s="263" t="str">
        <f>Campos[[#This Row],[HOJA]]&amp;"."&amp;Campos[[#This Row],[FILA]]&amp;"."&amp;Campos[[#This Row],[COLUMNA]]</f>
        <v>HT6.34.5</v>
      </c>
      <c r="B1790" s="247" t="s">
        <v>448</v>
      </c>
      <c r="C1790" s="246">
        <v>34</v>
      </c>
      <c r="D1790" s="272" t="s">
        <v>200</v>
      </c>
      <c r="E1790" s="246">
        <v>5</v>
      </c>
      <c r="F1790" s="245" t="s">
        <v>18</v>
      </c>
    </row>
    <row r="1791" spans="1:6">
      <c r="A1791" s="263" t="str">
        <f>Campos[[#This Row],[HOJA]]&amp;"."&amp;Campos[[#This Row],[FILA]]&amp;"."&amp;Campos[[#This Row],[COLUMNA]]</f>
        <v>HT6.35.2</v>
      </c>
      <c r="B1791" s="247" t="s">
        <v>448</v>
      </c>
      <c r="C1791" s="246">
        <v>35</v>
      </c>
      <c r="D1791" s="272" t="s">
        <v>200</v>
      </c>
      <c r="E1791" s="246">
        <v>2</v>
      </c>
      <c r="F1791" s="245" t="s">
        <v>30</v>
      </c>
    </row>
    <row r="1792" spans="1:6">
      <c r="A1792" s="263" t="str">
        <f>Campos[[#This Row],[HOJA]]&amp;"."&amp;Campos[[#This Row],[FILA]]&amp;"."&amp;Campos[[#This Row],[COLUMNA]]</f>
        <v>HT6.35.3</v>
      </c>
      <c r="B1792" s="247" t="s">
        <v>448</v>
      </c>
      <c r="C1792" s="246">
        <v>35</v>
      </c>
      <c r="D1792" s="272" t="s">
        <v>200</v>
      </c>
      <c r="E1792" s="246">
        <v>3</v>
      </c>
      <c r="F1792" s="245" t="s">
        <v>21</v>
      </c>
    </row>
    <row r="1793" spans="1:6">
      <c r="A1793" s="263" t="str">
        <f>Campos[[#This Row],[HOJA]]&amp;"."&amp;Campos[[#This Row],[FILA]]&amp;"."&amp;Campos[[#This Row],[COLUMNA]]</f>
        <v>HT6.35.4</v>
      </c>
      <c r="B1793" s="247" t="s">
        <v>448</v>
      </c>
      <c r="C1793" s="246">
        <v>35</v>
      </c>
      <c r="D1793" s="272" t="s">
        <v>200</v>
      </c>
      <c r="E1793" s="246">
        <v>4</v>
      </c>
      <c r="F1793" s="245" t="s">
        <v>28</v>
      </c>
    </row>
    <row r="1794" spans="1:6">
      <c r="A1794" s="263" t="str">
        <f>Campos[[#This Row],[HOJA]]&amp;"."&amp;Campos[[#This Row],[FILA]]&amp;"."&amp;Campos[[#This Row],[COLUMNA]]</f>
        <v>HT6.35.5</v>
      </c>
      <c r="B1794" s="247" t="s">
        <v>448</v>
      </c>
      <c r="C1794" s="246">
        <v>35</v>
      </c>
      <c r="D1794" s="272" t="s">
        <v>200</v>
      </c>
      <c r="E1794" s="246">
        <v>5</v>
      </c>
      <c r="F1794" s="245" t="s">
        <v>18</v>
      </c>
    </row>
    <row r="1795" spans="1:6">
      <c r="A1795" s="263" t="str">
        <f>Campos[[#This Row],[HOJA]]&amp;"."&amp;Campos[[#This Row],[FILA]]&amp;"."&amp;Campos[[#This Row],[COLUMNA]]</f>
        <v>HT6.36.2</v>
      </c>
      <c r="B1795" s="247" t="s">
        <v>448</v>
      </c>
      <c r="C1795" s="246">
        <v>36</v>
      </c>
      <c r="D1795" s="272" t="s">
        <v>200</v>
      </c>
      <c r="E1795" s="246">
        <v>2</v>
      </c>
      <c r="F1795" s="245" t="s">
        <v>30</v>
      </c>
    </row>
    <row r="1796" spans="1:6">
      <c r="A1796" s="263" t="str">
        <f>Campos[[#This Row],[HOJA]]&amp;"."&amp;Campos[[#This Row],[FILA]]&amp;"."&amp;Campos[[#This Row],[COLUMNA]]</f>
        <v>HT6.36.3</v>
      </c>
      <c r="B1796" s="247" t="s">
        <v>448</v>
      </c>
      <c r="C1796" s="246">
        <v>36</v>
      </c>
      <c r="D1796" s="272" t="s">
        <v>200</v>
      </c>
      <c r="E1796" s="246">
        <v>3</v>
      </c>
      <c r="F1796" s="245" t="s">
        <v>21</v>
      </c>
    </row>
    <row r="1797" spans="1:6">
      <c r="A1797" s="263" t="str">
        <f>Campos[[#This Row],[HOJA]]&amp;"."&amp;Campos[[#This Row],[FILA]]&amp;"."&amp;Campos[[#This Row],[COLUMNA]]</f>
        <v>HT6.36.4</v>
      </c>
      <c r="B1797" s="247" t="s">
        <v>448</v>
      </c>
      <c r="C1797" s="246">
        <v>36</v>
      </c>
      <c r="D1797" s="272" t="s">
        <v>200</v>
      </c>
      <c r="E1797" s="246">
        <v>4</v>
      </c>
      <c r="F1797" s="245" t="s">
        <v>28</v>
      </c>
    </row>
    <row r="1798" spans="1:6">
      <c r="A1798" s="263" t="str">
        <f>Campos[[#This Row],[HOJA]]&amp;"."&amp;Campos[[#This Row],[FILA]]&amp;"."&amp;Campos[[#This Row],[COLUMNA]]</f>
        <v>HT6.36.5</v>
      </c>
      <c r="B1798" s="247" t="s">
        <v>448</v>
      </c>
      <c r="C1798" s="246">
        <v>36</v>
      </c>
      <c r="D1798" s="272" t="s">
        <v>200</v>
      </c>
      <c r="E1798" s="246">
        <v>5</v>
      </c>
      <c r="F1798" s="245" t="s">
        <v>18</v>
      </c>
    </row>
    <row r="1799" spans="1:6">
      <c r="A1799" s="263" t="str">
        <f>Campos[[#This Row],[HOJA]]&amp;"."&amp;Campos[[#This Row],[FILA]]&amp;"."&amp;Campos[[#This Row],[COLUMNA]]</f>
        <v>HT6.37.3</v>
      </c>
      <c r="B1799" s="247" t="s">
        <v>448</v>
      </c>
      <c r="C1799" s="246">
        <v>37</v>
      </c>
      <c r="D1799" s="248" t="s">
        <v>13</v>
      </c>
      <c r="E1799" s="246">
        <v>3</v>
      </c>
      <c r="F1799" s="245" t="s">
        <v>21</v>
      </c>
    </row>
    <row r="1800" spans="1:6">
      <c r="A1800" s="263" t="str">
        <f>Campos[[#This Row],[HOJA]]&amp;"."&amp;Campos[[#This Row],[FILA]]&amp;"."&amp;Campos[[#This Row],[COLUMNA]]</f>
        <v>HT6.43.2</v>
      </c>
      <c r="B1800" s="247" t="s">
        <v>448</v>
      </c>
      <c r="C1800" s="246">
        <v>43</v>
      </c>
      <c r="D1800" s="272" t="s">
        <v>131</v>
      </c>
      <c r="E1800" s="246">
        <v>2</v>
      </c>
      <c r="F1800" s="245" t="s">
        <v>0</v>
      </c>
    </row>
    <row r="1801" spans="1:6">
      <c r="A1801" s="263" t="str">
        <f>Campos[[#This Row],[HOJA]]&amp;"."&amp;Campos[[#This Row],[FILA]]&amp;"."&amp;Campos[[#This Row],[COLUMNA]]</f>
        <v>HT6.43.3</v>
      </c>
      <c r="B1801" s="247" t="s">
        <v>448</v>
      </c>
      <c r="C1801" s="246">
        <v>43</v>
      </c>
      <c r="D1801" s="272" t="s">
        <v>131</v>
      </c>
      <c r="E1801" s="246">
        <v>3</v>
      </c>
      <c r="F1801" s="245" t="s">
        <v>31</v>
      </c>
    </row>
    <row r="1802" spans="1:6">
      <c r="A1802" s="263" t="str">
        <f>Campos[[#This Row],[HOJA]]&amp;"."&amp;Campos[[#This Row],[FILA]]&amp;"."&amp;Campos[[#This Row],[COLUMNA]]</f>
        <v>HT6.43.4</v>
      </c>
      <c r="B1802" s="247" t="s">
        <v>448</v>
      </c>
      <c r="C1802" s="246">
        <v>43</v>
      </c>
      <c r="D1802" s="272" t="s">
        <v>131</v>
      </c>
      <c r="E1802" s="246">
        <v>4</v>
      </c>
      <c r="F1802" s="245" t="s">
        <v>42</v>
      </c>
    </row>
    <row r="1803" spans="1:6">
      <c r="A1803" s="263" t="str">
        <f>Campos[[#This Row],[HOJA]]&amp;"."&amp;Campos[[#This Row],[FILA]]&amp;"."&amp;Campos[[#This Row],[COLUMNA]]</f>
        <v>HT6.43.5</v>
      </c>
      <c r="B1803" s="247" t="s">
        <v>448</v>
      </c>
      <c r="C1803" s="246">
        <v>43</v>
      </c>
      <c r="D1803" s="272" t="s">
        <v>131</v>
      </c>
      <c r="E1803" s="246">
        <v>5</v>
      </c>
      <c r="F1803" s="245" t="s">
        <v>173</v>
      </c>
    </row>
    <row r="1804" spans="1:6">
      <c r="A1804" s="263" t="str">
        <f>Campos[[#This Row],[HOJA]]&amp;"."&amp;Campos[[#This Row],[FILA]]&amp;"."&amp;Campos[[#This Row],[COLUMNA]]</f>
        <v>HT6.44.2</v>
      </c>
      <c r="B1804" s="247" t="s">
        <v>448</v>
      </c>
      <c r="C1804" s="246">
        <v>44</v>
      </c>
      <c r="D1804" s="272" t="s">
        <v>131</v>
      </c>
      <c r="E1804" s="246">
        <v>2</v>
      </c>
      <c r="F1804" s="245" t="s">
        <v>0</v>
      </c>
    </row>
    <row r="1805" spans="1:6">
      <c r="A1805" s="263" t="str">
        <f>Campos[[#This Row],[HOJA]]&amp;"."&amp;Campos[[#This Row],[FILA]]&amp;"."&amp;Campos[[#This Row],[COLUMNA]]</f>
        <v>HT6.44.3</v>
      </c>
      <c r="B1805" s="247" t="s">
        <v>448</v>
      </c>
      <c r="C1805" s="246">
        <v>44</v>
      </c>
      <c r="D1805" s="272" t="s">
        <v>131</v>
      </c>
      <c r="E1805" s="246">
        <v>3</v>
      </c>
      <c r="F1805" s="245" t="s">
        <v>31</v>
      </c>
    </row>
    <row r="1806" spans="1:6">
      <c r="A1806" s="263" t="str">
        <f>Campos[[#This Row],[HOJA]]&amp;"."&amp;Campos[[#This Row],[FILA]]&amp;"."&amp;Campos[[#This Row],[COLUMNA]]</f>
        <v>HT6.44.4</v>
      </c>
      <c r="B1806" s="247" t="s">
        <v>448</v>
      </c>
      <c r="C1806" s="246">
        <v>44</v>
      </c>
      <c r="D1806" s="272" t="s">
        <v>131</v>
      </c>
      <c r="E1806" s="246">
        <v>4</v>
      </c>
      <c r="F1806" s="245" t="s">
        <v>42</v>
      </c>
    </row>
    <row r="1807" spans="1:6">
      <c r="A1807" s="263" t="str">
        <f>Campos[[#This Row],[HOJA]]&amp;"."&amp;Campos[[#This Row],[FILA]]&amp;"."&amp;Campos[[#This Row],[COLUMNA]]</f>
        <v>HT6.44.5</v>
      </c>
      <c r="B1807" s="247" t="s">
        <v>448</v>
      </c>
      <c r="C1807" s="246">
        <v>44</v>
      </c>
      <c r="D1807" s="272" t="s">
        <v>131</v>
      </c>
      <c r="E1807" s="246">
        <v>5</v>
      </c>
      <c r="F1807" s="245" t="s">
        <v>173</v>
      </c>
    </row>
    <row r="1808" spans="1:6">
      <c r="A1808" s="263" t="str">
        <f>Campos[[#This Row],[HOJA]]&amp;"."&amp;Campos[[#This Row],[FILA]]&amp;"."&amp;Campos[[#This Row],[COLUMNA]]</f>
        <v>HT6.45.2</v>
      </c>
      <c r="B1808" s="247" t="s">
        <v>448</v>
      </c>
      <c r="C1808" s="246">
        <v>45</v>
      </c>
      <c r="D1808" s="272" t="s">
        <v>131</v>
      </c>
      <c r="E1808" s="246">
        <v>2</v>
      </c>
      <c r="F1808" s="245" t="s">
        <v>0</v>
      </c>
    </row>
    <row r="1809" spans="1:6">
      <c r="A1809" s="263" t="str">
        <f>Campos[[#This Row],[HOJA]]&amp;"."&amp;Campos[[#This Row],[FILA]]&amp;"."&amp;Campos[[#This Row],[COLUMNA]]</f>
        <v>HT6.45.3</v>
      </c>
      <c r="B1809" s="247" t="s">
        <v>448</v>
      </c>
      <c r="C1809" s="246">
        <v>45</v>
      </c>
      <c r="D1809" s="272" t="s">
        <v>131</v>
      </c>
      <c r="E1809" s="246">
        <v>3</v>
      </c>
      <c r="F1809" s="245" t="s">
        <v>31</v>
      </c>
    </row>
    <row r="1810" spans="1:6">
      <c r="A1810" s="263" t="str">
        <f>Campos[[#This Row],[HOJA]]&amp;"."&amp;Campos[[#This Row],[FILA]]&amp;"."&amp;Campos[[#This Row],[COLUMNA]]</f>
        <v>HT6.45.4</v>
      </c>
      <c r="B1810" s="247" t="s">
        <v>448</v>
      </c>
      <c r="C1810" s="246">
        <v>45</v>
      </c>
      <c r="D1810" s="272" t="s">
        <v>131</v>
      </c>
      <c r="E1810" s="246">
        <v>4</v>
      </c>
      <c r="F1810" s="245" t="s">
        <v>42</v>
      </c>
    </row>
    <row r="1811" spans="1:6">
      <c r="A1811" s="263" t="str">
        <f>Campos[[#This Row],[HOJA]]&amp;"."&amp;Campos[[#This Row],[FILA]]&amp;"."&amp;Campos[[#This Row],[COLUMNA]]</f>
        <v>HT6.45.5</v>
      </c>
      <c r="B1811" s="247" t="s">
        <v>448</v>
      </c>
      <c r="C1811" s="246">
        <v>45</v>
      </c>
      <c r="D1811" s="272" t="s">
        <v>131</v>
      </c>
      <c r="E1811" s="246">
        <v>5</v>
      </c>
      <c r="F1811" s="245" t="s">
        <v>173</v>
      </c>
    </row>
    <row r="1812" spans="1:6">
      <c r="A1812" s="263" t="str">
        <f>Campos[[#This Row],[HOJA]]&amp;"."&amp;Campos[[#This Row],[FILA]]&amp;"."&amp;Campos[[#This Row],[COLUMNA]]</f>
        <v>HT6.46.2</v>
      </c>
      <c r="B1812" s="247" t="s">
        <v>448</v>
      </c>
      <c r="C1812" s="246">
        <v>46</v>
      </c>
      <c r="D1812" s="272" t="s">
        <v>131</v>
      </c>
      <c r="E1812" s="246">
        <v>2</v>
      </c>
      <c r="F1812" s="245" t="s">
        <v>0</v>
      </c>
    </row>
    <row r="1813" spans="1:6">
      <c r="A1813" s="263" t="str">
        <f>Campos[[#This Row],[HOJA]]&amp;"."&amp;Campos[[#This Row],[FILA]]&amp;"."&amp;Campos[[#This Row],[COLUMNA]]</f>
        <v>HT6.46.3</v>
      </c>
      <c r="B1813" s="247" t="s">
        <v>448</v>
      </c>
      <c r="C1813" s="246">
        <v>46</v>
      </c>
      <c r="D1813" s="272" t="s">
        <v>131</v>
      </c>
      <c r="E1813" s="246">
        <v>3</v>
      </c>
      <c r="F1813" s="245" t="s">
        <v>31</v>
      </c>
    </row>
    <row r="1814" spans="1:6">
      <c r="A1814" s="263" t="str">
        <f>Campos[[#This Row],[HOJA]]&amp;"."&amp;Campos[[#This Row],[FILA]]&amp;"."&amp;Campos[[#This Row],[COLUMNA]]</f>
        <v>HT6.46.4</v>
      </c>
      <c r="B1814" s="247" t="s">
        <v>448</v>
      </c>
      <c r="C1814" s="246">
        <v>46</v>
      </c>
      <c r="D1814" s="272" t="s">
        <v>131</v>
      </c>
      <c r="E1814" s="246">
        <v>4</v>
      </c>
      <c r="F1814" s="245" t="s">
        <v>42</v>
      </c>
    </row>
    <row r="1815" spans="1:6">
      <c r="A1815" s="263" t="str">
        <f>Campos[[#This Row],[HOJA]]&amp;"."&amp;Campos[[#This Row],[FILA]]&amp;"."&amp;Campos[[#This Row],[COLUMNA]]</f>
        <v>HT6.46.5</v>
      </c>
      <c r="B1815" s="247" t="s">
        <v>448</v>
      </c>
      <c r="C1815" s="246">
        <v>46</v>
      </c>
      <c r="D1815" s="272" t="s">
        <v>131</v>
      </c>
      <c r="E1815" s="246">
        <v>5</v>
      </c>
      <c r="F1815" s="245" t="s">
        <v>173</v>
      </c>
    </row>
    <row r="1816" spans="1:6">
      <c r="A1816" s="263" t="str">
        <f>Campos[[#This Row],[HOJA]]&amp;"."&amp;Campos[[#This Row],[FILA]]&amp;"."&amp;Campos[[#This Row],[COLUMNA]]</f>
        <v>HT6.47.2</v>
      </c>
      <c r="B1816" s="247" t="s">
        <v>448</v>
      </c>
      <c r="C1816" s="246">
        <v>47</v>
      </c>
      <c r="D1816" s="272" t="s">
        <v>131</v>
      </c>
      <c r="E1816" s="246">
        <v>2</v>
      </c>
      <c r="F1816" s="245" t="s">
        <v>0</v>
      </c>
    </row>
    <row r="1817" spans="1:6">
      <c r="A1817" s="263" t="str">
        <f>Campos[[#This Row],[HOJA]]&amp;"."&amp;Campos[[#This Row],[FILA]]&amp;"."&amp;Campos[[#This Row],[COLUMNA]]</f>
        <v>HT6.47.3</v>
      </c>
      <c r="B1817" s="247" t="s">
        <v>448</v>
      </c>
      <c r="C1817" s="246">
        <v>47</v>
      </c>
      <c r="D1817" s="272" t="s">
        <v>131</v>
      </c>
      <c r="E1817" s="246">
        <v>3</v>
      </c>
      <c r="F1817" s="245" t="s">
        <v>31</v>
      </c>
    </row>
    <row r="1818" spans="1:6">
      <c r="A1818" s="263" t="str">
        <f>Campos[[#This Row],[HOJA]]&amp;"."&amp;Campos[[#This Row],[FILA]]&amp;"."&amp;Campos[[#This Row],[COLUMNA]]</f>
        <v>HT6.47.4</v>
      </c>
      <c r="B1818" s="247" t="s">
        <v>448</v>
      </c>
      <c r="C1818" s="246">
        <v>47</v>
      </c>
      <c r="D1818" s="272" t="s">
        <v>131</v>
      </c>
      <c r="E1818" s="246">
        <v>4</v>
      </c>
      <c r="F1818" s="245" t="s">
        <v>42</v>
      </c>
    </row>
    <row r="1819" spans="1:6">
      <c r="A1819" s="263" t="str">
        <f>Campos[[#This Row],[HOJA]]&amp;"."&amp;Campos[[#This Row],[FILA]]&amp;"."&amp;Campos[[#This Row],[COLUMNA]]</f>
        <v>HT6.47.5</v>
      </c>
      <c r="B1819" s="247" t="s">
        <v>448</v>
      </c>
      <c r="C1819" s="246">
        <v>47</v>
      </c>
      <c r="D1819" s="272" t="s">
        <v>131</v>
      </c>
      <c r="E1819" s="246">
        <v>5</v>
      </c>
      <c r="F1819" s="245" t="s">
        <v>173</v>
      </c>
    </row>
    <row r="1820" spans="1:6">
      <c r="A1820" s="263" t="str">
        <f>Campos[[#This Row],[HOJA]]&amp;"."&amp;Campos[[#This Row],[FILA]]&amp;"."&amp;Campos[[#This Row],[COLUMNA]]</f>
        <v>HT6.48.2</v>
      </c>
      <c r="B1820" s="247" t="s">
        <v>448</v>
      </c>
      <c r="C1820" s="246">
        <v>48</v>
      </c>
      <c r="D1820" s="272" t="s">
        <v>131</v>
      </c>
      <c r="E1820" s="246">
        <v>2</v>
      </c>
      <c r="F1820" s="245" t="s">
        <v>0</v>
      </c>
    </row>
    <row r="1821" spans="1:6">
      <c r="A1821" s="263" t="str">
        <f>Campos[[#This Row],[HOJA]]&amp;"."&amp;Campos[[#This Row],[FILA]]&amp;"."&amp;Campos[[#This Row],[COLUMNA]]</f>
        <v>HT6.48.3</v>
      </c>
      <c r="B1821" s="247" t="s">
        <v>448</v>
      </c>
      <c r="C1821" s="246">
        <v>48</v>
      </c>
      <c r="D1821" s="272" t="s">
        <v>131</v>
      </c>
      <c r="E1821" s="246">
        <v>3</v>
      </c>
      <c r="F1821" s="245" t="s">
        <v>31</v>
      </c>
    </row>
    <row r="1822" spans="1:6">
      <c r="A1822" s="263" t="str">
        <f>Campos[[#This Row],[HOJA]]&amp;"."&amp;Campos[[#This Row],[FILA]]&amp;"."&amp;Campos[[#This Row],[COLUMNA]]</f>
        <v>HT6.48.4</v>
      </c>
      <c r="B1822" s="247" t="s">
        <v>448</v>
      </c>
      <c r="C1822" s="246">
        <v>48</v>
      </c>
      <c r="D1822" s="272" t="s">
        <v>131</v>
      </c>
      <c r="E1822" s="246">
        <v>4</v>
      </c>
      <c r="F1822" s="245" t="s">
        <v>42</v>
      </c>
    </row>
    <row r="1823" spans="1:6">
      <c r="A1823" s="263" t="str">
        <f>Campos[[#This Row],[HOJA]]&amp;"."&amp;Campos[[#This Row],[FILA]]&amp;"."&amp;Campos[[#This Row],[COLUMNA]]</f>
        <v>HT6.48.5</v>
      </c>
      <c r="B1823" s="247" t="s">
        <v>448</v>
      </c>
      <c r="C1823" s="246">
        <v>48</v>
      </c>
      <c r="D1823" s="272" t="s">
        <v>131</v>
      </c>
      <c r="E1823" s="246">
        <v>5</v>
      </c>
      <c r="F1823" s="245" t="s">
        <v>173</v>
      </c>
    </row>
    <row r="1824" spans="1:6">
      <c r="A1824" s="263" t="str">
        <f>Campos[[#This Row],[HOJA]]&amp;"."&amp;Campos[[#This Row],[FILA]]&amp;"."&amp;Campos[[#This Row],[COLUMNA]]</f>
        <v>HT6.49.2</v>
      </c>
      <c r="B1824" s="247" t="s">
        <v>448</v>
      </c>
      <c r="C1824" s="246">
        <v>49</v>
      </c>
      <c r="D1824" s="272" t="s">
        <v>131</v>
      </c>
      <c r="E1824" s="246">
        <v>2</v>
      </c>
      <c r="F1824" s="245" t="s">
        <v>0</v>
      </c>
    </row>
    <row r="1825" spans="1:6">
      <c r="A1825" s="263" t="str">
        <f>Campos[[#This Row],[HOJA]]&amp;"."&amp;Campos[[#This Row],[FILA]]&amp;"."&amp;Campos[[#This Row],[COLUMNA]]</f>
        <v>HT6.49.3</v>
      </c>
      <c r="B1825" s="247" t="s">
        <v>448</v>
      </c>
      <c r="C1825" s="246">
        <v>49</v>
      </c>
      <c r="D1825" s="272" t="s">
        <v>131</v>
      </c>
      <c r="E1825" s="246">
        <v>3</v>
      </c>
      <c r="F1825" s="245" t="s">
        <v>31</v>
      </c>
    </row>
    <row r="1826" spans="1:6">
      <c r="A1826" s="263" t="str">
        <f>Campos[[#This Row],[HOJA]]&amp;"."&amp;Campos[[#This Row],[FILA]]&amp;"."&amp;Campos[[#This Row],[COLUMNA]]</f>
        <v>HT6.49.4</v>
      </c>
      <c r="B1826" s="247" t="s">
        <v>448</v>
      </c>
      <c r="C1826" s="246">
        <v>49</v>
      </c>
      <c r="D1826" s="272" t="s">
        <v>131</v>
      </c>
      <c r="E1826" s="246">
        <v>4</v>
      </c>
      <c r="F1826" s="245" t="s">
        <v>42</v>
      </c>
    </row>
    <row r="1827" spans="1:6">
      <c r="A1827" s="263" t="str">
        <f>Campos[[#This Row],[HOJA]]&amp;"."&amp;Campos[[#This Row],[FILA]]&amp;"."&amp;Campos[[#This Row],[COLUMNA]]</f>
        <v>HT6.49.5</v>
      </c>
      <c r="B1827" s="247" t="s">
        <v>448</v>
      </c>
      <c r="C1827" s="246">
        <v>49</v>
      </c>
      <c r="D1827" s="272" t="s">
        <v>131</v>
      </c>
      <c r="E1827" s="246">
        <v>5</v>
      </c>
      <c r="F1827" s="245" t="s">
        <v>173</v>
      </c>
    </row>
    <row r="1828" spans="1:6">
      <c r="A1828" s="263" t="str">
        <f>Campos[[#This Row],[HOJA]]&amp;"."&amp;Campos[[#This Row],[FILA]]&amp;"."&amp;Campos[[#This Row],[COLUMNA]]</f>
        <v>HT6.50.3</v>
      </c>
      <c r="B1828" s="247" t="s">
        <v>448</v>
      </c>
      <c r="C1828" s="246">
        <v>50</v>
      </c>
      <c r="D1828" s="272" t="s">
        <v>131</v>
      </c>
      <c r="E1828" s="246">
        <v>3</v>
      </c>
      <c r="F1828" s="245" t="s">
        <v>31</v>
      </c>
    </row>
    <row r="1829" spans="1:6">
      <c r="A1829" s="263" t="str">
        <f>Campos[[#This Row],[HOJA]]&amp;"."&amp;Campos[[#This Row],[FILA]]&amp;"."&amp;Campos[[#This Row],[COLUMNA]]</f>
        <v>HT6.50.4</v>
      </c>
      <c r="B1829" s="247" t="s">
        <v>448</v>
      </c>
      <c r="C1829" s="246">
        <v>50</v>
      </c>
      <c r="D1829" s="272" t="s">
        <v>131</v>
      </c>
      <c r="E1829" s="246">
        <v>4</v>
      </c>
      <c r="F1829" s="245" t="s">
        <v>42</v>
      </c>
    </row>
    <row r="1830" spans="1:6">
      <c r="A1830" s="263" t="str">
        <f>Campos[[#This Row],[HOJA]]&amp;"."&amp;Campos[[#This Row],[FILA]]&amp;"."&amp;Campos[[#This Row],[COLUMNA]]</f>
        <v>HT6.56.5</v>
      </c>
      <c r="B1830" s="247" t="s">
        <v>448</v>
      </c>
      <c r="C1830" s="246">
        <v>56</v>
      </c>
      <c r="D1830" s="248" t="s">
        <v>174</v>
      </c>
      <c r="E1830" s="246">
        <v>5</v>
      </c>
      <c r="F1830" s="245" t="s">
        <v>178</v>
      </c>
    </row>
    <row r="1831" spans="1:6">
      <c r="A1831" s="263" t="str">
        <f>Campos[[#This Row],[HOJA]]&amp;"."&amp;Campos[[#This Row],[FILA]]&amp;"."&amp;Campos[[#This Row],[COLUMNA]]</f>
        <v>HT6.57.5</v>
      </c>
      <c r="B1831" s="247" t="s">
        <v>448</v>
      </c>
      <c r="C1831" s="246">
        <v>57</v>
      </c>
      <c r="D1831" s="248" t="s">
        <v>175</v>
      </c>
      <c r="E1831" s="246">
        <v>5</v>
      </c>
      <c r="F1831" s="245" t="s">
        <v>178</v>
      </c>
    </row>
    <row r="1832" spans="1:6">
      <c r="A1832" s="263" t="str">
        <f>Campos[[#This Row],[HOJA]]&amp;"."&amp;Campos[[#This Row],[FILA]]&amp;"."&amp;Campos[[#This Row],[COLUMNA]]</f>
        <v>HT6.58.5</v>
      </c>
      <c r="B1832" s="247" t="s">
        <v>448</v>
      </c>
      <c r="C1832" s="246">
        <v>58</v>
      </c>
      <c r="D1832" s="248" t="s">
        <v>176</v>
      </c>
      <c r="E1832" s="246">
        <v>5</v>
      </c>
      <c r="F1832" s="245" t="s">
        <v>178</v>
      </c>
    </row>
    <row r="1833" spans="1:6">
      <c r="A1833" s="263" t="str">
        <f>Campos[[#This Row],[HOJA]]&amp;"."&amp;Campos[[#This Row],[FILA]]&amp;"."&amp;Campos[[#This Row],[COLUMNA]]</f>
        <v>HT6.59.5</v>
      </c>
      <c r="B1833" s="247" t="s">
        <v>448</v>
      </c>
      <c r="C1833" s="246">
        <v>59</v>
      </c>
      <c r="D1833" s="248" t="s">
        <v>177</v>
      </c>
      <c r="E1833" s="246">
        <v>5</v>
      </c>
      <c r="F1833" s="245" t="s">
        <v>178</v>
      </c>
    </row>
    <row r="1834" spans="1:6">
      <c r="A1834" s="263" t="str">
        <f>Campos[[#This Row],[HOJA]]&amp;"."&amp;Campos[[#This Row],[FILA]]&amp;"."&amp;Campos[[#This Row],[COLUMNA]]</f>
        <v>HT6.60.5</v>
      </c>
      <c r="B1834" s="247" t="s">
        <v>448</v>
      </c>
      <c r="C1834" s="246">
        <v>60</v>
      </c>
      <c r="D1834" s="248" t="s">
        <v>166</v>
      </c>
      <c r="E1834" s="246">
        <v>5</v>
      </c>
      <c r="F1834" s="245" t="s">
        <v>178</v>
      </c>
    </row>
    <row r="1835" spans="1:6">
      <c r="A1835" s="263" t="str">
        <f>Campos[[#This Row],[HOJA]]&amp;"."&amp;Campos[[#This Row],[FILA]]&amp;"."&amp;Campos[[#This Row],[COLUMNA]]</f>
        <v>HT6.61.5</v>
      </c>
      <c r="B1835" s="247" t="s">
        <v>448</v>
      </c>
      <c r="C1835" s="246">
        <v>61</v>
      </c>
      <c r="D1835" s="248" t="s">
        <v>166</v>
      </c>
      <c r="E1835" s="246">
        <v>5</v>
      </c>
      <c r="F1835" s="245" t="s">
        <v>178</v>
      </c>
    </row>
    <row r="1836" spans="1:6">
      <c r="A1836" s="263" t="str">
        <f>Campos[[#This Row],[HOJA]]&amp;"."&amp;Campos[[#This Row],[FILA]]&amp;"."&amp;Campos[[#This Row],[COLUMNA]]</f>
        <v>HT6.62.5</v>
      </c>
      <c r="B1836" s="247" t="s">
        <v>448</v>
      </c>
      <c r="C1836" s="246">
        <v>62</v>
      </c>
      <c r="D1836" s="248" t="s">
        <v>165</v>
      </c>
      <c r="E1836" s="246">
        <v>5</v>
      </c>
      <c r="F1836" s="245" t="s">
        <v>178</v>
      </c>
    </row>
    <row r="1837" spans="1:6">
      <c r="A1837" s="263" t="str">
        <f>Campos[[#This Row],[HOJA]]&amp;"."&amp;Campos[[#This Row],[FILA]]&amp;"."&amp;Campos[[#This Row],[COLUMNA]]</f>
        <v>HT6.63.5</v>
      </c>
      <c r="B1837" s="247" t="s">
        <v>448</v>
      </c>
      <c r="C1837" s="246">
        <v>63</v>
      </c>
      <c r="D1837" s="248" t="s">
        <v>13</v>
      </c>
      <c r="E1837" s="246">
        <v>5</v>
      </c>
      <c r="F1837" s="245" t="s">
        <v>178</v>
      </c>
    </row>
    <row r="1838" spans="1:6">
      <c r="A1838" s="263" t="str">
        <f>Campos[[#This Row],[HOJA]]&amp;"."&amp;Campos[[#This Row],[FILA]]&amp;"."&amp;Campos[[#This Row],[COLUMNA]]</f>
        <v>HT6.70.3</v>
      </c>
      <c r="B1838" s="247" t="s">
        <v>448</v>
      </c>
      <c r="C1838" s="246">
        <v>70</v>
      </c>
      <c r="D1838" s="248" t="s">
        <v>20</v>
      </c>
      <c r="E1838" s="246">
        <v>3</v>
      </c>
      <c r="F1838" s="245" t="s">
        <v>21</v>
      </c>
    </row>
    <row r="1839" spans="1:6">
      <c r="A1839" s="263" t="str">
        <f>Campos[[#This Row],[HOJA]]&amp;"."&amp;Campos[[#This Row],[FILA]]&amp;"."&amp;Campos[[#This Row],[COLUMNA]]</f>
        <v>HT6.70.4</v>
      </c>
      <c r="B1839" s="247" t="s">
        <v>448</v>
      </c>
      <c r="C1839" s="246">
        <v>70</v>
      </c>
      <c r="D1839" s="248" t="s">
        <v>20</v>
      </c>
      <c r="E1839" s="246">
        <v>4</v>
      </c>
      <c r="F1839" s="245" t="s">
        <v>18</v>
      </c>
    </row>
    <row r="1840" spans="1:6">
      <c r="A1840" s="263" t="str">
        <f>Campos[[#This Row],[HOJA]]&amp;"."&amp;Campos[[#This Row],[FILA]]&amp;"."&amp;Campos[[#This Row],[COLUMNA]]</f>
        <v>HT6.71.3</v>
      </c>
      <c r="B1840" s="247" t="s">
        <v>448</v>
      </c>
      <c r="C1840" s="246">
        <v>71</v>
      </c>
      <c r="D1840" s="248" t="s">
        <v>20</v>
      </c>
      <c r="E1840" s="246">
        <v>3</v>
      </c>
      <c r="F1840" s="245" t="s">
        <v>21</v>
      </c>
    </row>
    <row r="1841" spans="1:6">
      <c r="A1841" s="263" t="str">
        <f>Campos[[#This Row],[HOJA]]&amp;"."&amp;Campos[[#This Row],[FILA]]&amp;"."&amp;Campos[[#This Row],[COLUMNA]]</f>
        <v>HT6.71.4</v>
      </c>
      <c r="B1841" s="247" t="s">
        <v>448</v>
      </c>
      <c r="C1841" s="246">
        <v>71</v>
      </c>
      <c r="D1841" s="248" t="s">
        <v>20</v>
      </c>
      <c r="E1841" s="246">
        <v>4</v>
      </c>
      <c r="F1841" s="245" t="s">
        <v>18</v>
      </c>
    </row>
    <row r="1842" spans="1:6">
      <c r="A1842" s="263" t="str">
        <f>Campos[[#This Row],[HOJA]]&amp;"."&amp;Campos[[#This Row],[FILA]]&amp;"."&amp;Campos[[#This Row],[COLUMNA]]</f>
        <v>HT6.72.3</v>
      </c>
      <c r="B1842" s="247" t="s">
        <v>448</v>
      </c>
      <c r="C1842" s="246">
        <v>72</v>
      </c>
      <c r="D1842" s="248" t="s">
        <v>20</v>
      </c>
      <c r="E1842" s="246">
        <v>3</v>
      </c>
      <c r="F1842" s="245" t="s">
        <v>21</v>
      </c>
    </row>
    <row r="1843" spans="1:6">
      <c r="A1843" s="263" t="str">
        <f>Campos[[#This Row],[HOJA]]&amp;"."&amp;Campos[[#This Row],[FILA]]&amp;"."&amp;Campos[[#This Row],[COLUMNA]]</f>
        <v>HT6.72.4</v>
      </c>
      <c r="B1843" s="247" t="s">
        <v>448</v>
      </c>
      <c r="C1843" s="246">
        <v>72</v>
      </c>
      <c r="D1843" s="248" t="s">
        <v>20</v>
      </c>
      <c r="E1843" s="246">
        <v>4</v>
      </c>
      <c r="F1843" s="245" t="s">
        <v>18</v>
      </c>
    </row>
    <row r="1844" spans="1:6">
      <c r="A1844" s="263" t="str">
        <f>Campos[[#This Row],[HOJA]]&amp;"."&amp;Campos[[#This Row],[FILA]]&amp;"."&amp;Campos[[#This Row],[COLUMNA]]</f>
        <v>HT6.73.3</v>
      </c>
      <c r="B1844" s="247" t="s">
        <v>448</v>
      </c>
      <c r="C1844" s="246">
        <v>73</v>
      </c>
      <c r="D1844" s="248" t="s">
        <v>20</v>
      </c>
      <c r="E1844" s="246">
        <v>3</v>
      </c>
      <c r="F1844" s="245" t="s">
        <v>21</v>
      </c>
    </row>
    <row r="1845" spans="1:6">
      <c r="A1845" s="263" t="str">
        <f>Campos[[#This Row],[HOJA]]&amp;"."&amp;Campos[[#This Row],[FILA]]&amp;"."&amp;Campos[[#This Row],[COLUMNA]]</f>
        <v>HT6.73.4</v>
      </c>
      <c r="B1845" s="247" t="s">
        <v>448</v>
      </c>
      <c r="C1845" s="246">
        <v>73</v>
      </c>
      <c r="D1845" s="248" t="s">
        <v>20</v>
      </c>
      <c r="E1845" s="246">
        <v>4</v>
      </c>
      <c r="F1845" s="245" t="s">
        <v>18</v>
      </c>
    </row>
    <row r="1846" spans="1:6">
      <c r="A1846" s="263" t="str">
        <f>Campos[[#This Row],[HOJA]]&amp;"."&amp;Campos[[#This Row],[FILA]]&amp;"."&amp;Campos[[#This Row],[COLUMNA]]</f>
        <v>HT6.74.3</v>
      </c>
      <c r="B1846" s="247" t="s">
        <v>448</v>
      </c>
      <c r="C1846" s="246">
        <v>74</v>
      </c>
      <c r="D1846" s="248" t="s">
        <v>20</v>
      </c>
      <c r="E1846" s="246">
        <v>3</v>
      </c>
      <c r="F1846" s="245" t="s">
        <v>21</v>
      </c>
    </row>
    <row r="1847" spans="1:6">
      <c r="A1847" s="263" t="str">
        <f>Campos[[#This Row],[HOJA]]&amp;"."&amp;Campos[[#This Row],[FILA]]&amp;"."&amp;Campos[[#This Row],[COLUMNA]]</f>
        <v>HT6.74.4</v>
      </c>
      <c r="B1847" s="247" t="s">
        <v>448</v>
      </c>
      <c r="C1847" s="246">
        <v>74</v>
      </c>
      <c r="D1847" s="248" t="s">
        <v>20</v>
      </c>
      <c r="E1847" s="246">
        <v>4</v>
      </c>
      <c r="F1847" s="245" t="s">
        <v>18</v>
      </c>
    </row>
    <row r="1848" spans="1:6">
      <c r="A1848" s="263" t="str">
        <f>Campos[[#This Row],[HOJA]]&amp;"."&amp;Campos[[#This Row],[FILA]]&amp;"."&amp;Campos[[#This Row],[COLUMNA]]</f>
        <v>HT6.75.3</v>
      </c>
      <c r="B1848" s="247" t="s">
        <v>448</v>
      </c>
      <c r="C1848" s="246">
        <v>75</v>
      </c>
      <c r="D1848" s="248" t="s">
        <v>20</v>
      </c>
      <c r="E1848" s="246">
        <v>3</v>
      </c>
      <c r="F1848" s="245" t="s">
        <v>21</v>
      </c>
    </row>
    <row r="1849" spans="1:6">
      <c r="A1849" s="263" t="str">
        <f>Campos[[#This Row],[HOJA]]&amp;"."&amp;Campos[[#This Row],[FILA]]&amp;"."&amp;Campos[[#This Row],[COLUMNA]]</f>
        <v>HT6.75.4</v>
      </c>
      <c r="B1849" s="247" t="s">
        <v>448</v>
      </c>
      <c r="C1849" s="246">
        <v>75</v>
      </c>
      <c r="D1849" s="248" t="s">
        <v>20</v>
      </c>
      <c r="E1849" s="246">
        <v>4</v>
      </c>
      <c r="F1849" s="245" t="s">
        <v>18</v>
      </c>
    </row>
    <row r="1850" spans="1:6">
      <c r="A1850" s="263" t="str">
        <f>Campos[[#This Row],[HOJA]]&amp;"."&amp;Campos[[#This Row],[FILA]]&amp;"."&amp;Campos[[#This Row],[COLUMNA]]</f>
        <v>HT6.76.3</v>
      </c>
      <c r="B1850" s="247" t="s">
        <v>448</v>
      </c>
      <c r="C1850" s="246">
        <v>76</v>
      </c>
      <c r="D1850" s="248" t="s">
        <v>20</v>
      </c>
      <c r="E1850" s="246">
        <v>3</v>
      </c>
      <c r="F1850" s="245" t="s">
        <v>21</v>
      </c>
    </row>
    <row r="1851" spans="1:6">
      <c r="A1851" s="263" t="str">
        <f>Campos[[#This Row],[HOJA]]&amp;"."&amp;Campos[[#This Row],[FILA]]&amp;"."&amp;Campos[[#This Row],[COLUMNA]]</f>
        <v>HT6.76.4</v>
      </c>
      <c r="B1851" s="247" t="s">
        <v>448</v>
      </c>
      <c r="C1851" s="246">
        <v>76</v>
      </c>
      <c r="D1851" s="248" t="s">
        <v>20</v>
      </c>
      <c r="E1851" s="246">
        <v>4</v>
      </c>
      <c r="F1851" s="245" t="s">
        <v>18</v>
      </c>
    </row>
    <row r="1852" spans="1:6">
      <c r="A1852" s="263" t="str">
        <f>Campos[[#This Row],[HOJA]]&amp;"."&amp;Campos[[#This Row],[FILA]]&amp;"."&amp;Campos[[#This Row],[COLUMNA]]</f>
        <v>HT6.77.3</v>
      </c>
      <c r="B1852" s="247" t="s">
        <v>448</v>
      </c>
      <c r="C1852" s="246">
        <v>77</v>
      </c>
      <c r="D1852" s="249" t="s">
        <v>13</v>
      </c>
      <c r="E1852" s="246">
        <v>3</v>
      </c>
      <c r="F1852" s="245" t="s">
        <v>21</v>
      </c>
    </row>
    <row r="1853" spans="1:6">
      <c r="A1853" s="263" t="str">
        <f>Campos[[#This Row],[HOJA]]&amp;"."&amp;Campos[[#This Row],[FILA]]&amp;"."&amp;Campos[[#This Row],[COLUMNA]]</f>
        <v>HT6.82.3</v>
      </c>
      <c r="B1853" s="247" t="s">
        <v>448</v>
      </c>
      <c r="C1853" s="246">
        <v>82</v>
      </c>
      <c r="D1853" s="248" t="s">
        <v>20</v>
      </c>
      <c r="E1853" s="246">
        <v>3</v>
      </c>
      <c r="F1853" s="245" t="s">
        <v>21</v>
      </c>
    </row>
    <row r="1854" spans="1:6">
      <c r="A1854" s="263" t="str">
        <f>Campos[[#This Row],[HOJA]]&amp;"."&amp;Campos[[#This Row],[FILA]]&amp;"."&amp;Campos[[#This Row],[COLUMNA]]</f>
        <v>HT6.82.4</v>
      </c>
      <c r="B1854" s="247" t="s">
        <v>448</v>
      </c>
      <c r="C1854" s="246">
        <v>82</v>
      </c>
      <c r="D1854" s="248" t="s">
        <v>20</v>
      </c>
      <c r="E1854" s="246">
        <v>4</v>
      </c>
      <c r="F1854" s="245" t="s">
        <v>18</v>
      </c>
    </row>
    <row r="1855" spans="1:6">
      <c r="A1855" s="263" t="str">
        <f>Campos[[#This Row],[HOJA]]&amp;"."&amp;Campos[[#This Row],[FILA]]&amp;"."&amp;Campos[[#This Row],[COLUMNA]]</f>
        <v>HT6.83.3</v>
      </c>
      <c r="B1855" s="247" t="s">
        <v>448</v>
      </c>
      <c r="C1855" s="246">
        <v>83</v>
      </c>
      <c r="D1855" s="248" t="s">
        <v>20</v>
      </c>
      <c r="E1855" s="246">
        <v>3</v>
      </c>
      <c r="F1855" s="245" t="s">
        <v>21</v>
      </c>
    </row>
    <row r="1856" spans="1:6">
      <c r="A1856" s="263" t="str">
        <f>Campos[[#This Row],[HOJA]]&amp;"."&amp;Campos[[#This Row],[FILA]]&amp;"."&amp;Campos[[#This Row],[COLUMNA]]</f>
        <v>HT6.83.4</v>
      </c>
      <c r="B1856" s="247" t="s">
        <v>448</v>
      </c>
      <c r="C1856" s="246">
        <v>83</v>
      </c>
      <c r="D1856" s="248" t="s">
        <v>20</v>
      </c>
      <c r="E1856" s="246">
        <v>4</v>
      </c>
      <c r="F1856" s="245" t="s">
        <v>18</v>
      </c>
    </row>
    <row r="1857" spans="1:6">
      <c r="A1857" s="263" t="str">
        <f>Campos[[#This Row],[HOJA]]&amp;"."&amp;Campos[[#This Row],[FILA]]&amp;"."&amp;Campos[[#This Row],[COLUMNA]]</f>
        <v>HT6.84.3</v>
      </c>
      <c r="B1857" s="247" t="s">
        <v>448</v>
      </c>
      <c r="C1857" s="246">
        <v>84</v>
      </c>
      <c r="D1857" s="248" t="s">
        <v>20</v>
      </c>
      <c r="E1857" s="246">
        <v>3</v>
      </c>
      <c r="F1857" s="245" t="s">
        <v>21</v>
      </c>
    </row>
    <row r="1858" spans="1:6">
      <c r="A1858" s="263" t="str">
        <f>Campos[[#This Row],[HOJA]]&amp;"."&amp;Campos[[#This Row],[FILA]]&amp;"."&amp;Campos[[#This Row],[COLUMNA]]</f>
        <v>HT6.84.4</v>
      </c>
      <c r="B1858" s="247" t="s">
        <v>448</v>
      </c>
      <c r="C1858" s="246">
        <v>84</v>
      </c>
      <c r="D1858" s="248" t="s">
        <v>20</v>
      </c>
      <c r="E1858" s="246">
        <v>4</v>
      </c>
      <c r="F1858" s="245" t="s">
        <v>18</v>
      </c>
    </row>
    <row r="1859" spans="1:6">
      <c r="A1859" s="263" t="str">
        <f>Campos[[#This Row],[HOJA]]&amp;"."&amp;Campos[[#This Row],[FILA]]&amp;"."&amp;Campos[[#This Row],[COLUMNA]]</f>
        <v>HT6.85.3</v>
      </c>
      <c r="B1859" s="247" t="s">
        <v>448</v>
      </c>
      <c r="C1859" s="246">
        <v>85</v>
      </c>
      <c r="D1859" s="248" t="s">
        <v>20</v>
      </c>
      <c r="E1859" s="246">
        <v>3</v>
      </c>
      <c r="F1859" s="245" t="s">
        <v>21</v>
      </c>
    </row>
    <row r="1860" spans="1:6">
      <c r="A1860" s="263" t="str">
        <f>Campos[[#This Row],[HOJA]]&amp;"."&amp;Campos[[#This Row],[FILA]]&amp;"."&amp;Campos[[#This Row],[COLUMNA]]</f>
        <v>HT6.85.4</v>
      </c>
      <c r="B1860" s="247" t="s">
        <v>448</v>
      </c>
      <c r="C1860" s="246">
        <v>85</v>
      </c>
      <c r="D1860" s="248" t="s">
        <v>20</v>
      </c>
      <c r="E1860" s="246">
        <v>4</v>
      </c>
      <c r="F1860" s="245" t="s">
        <v>18</v>
      </c>
    </row>
    <row r="1861" spans="1:6">
      <c r="A1861" s="263" t="str">
        <f>Campos[[#This Row],[HOJA]]&amp;"."&amp;Campos[[#This Row],[FILA]]&amp;"."&amp;Campos[[#This Row],[COLUMNA]]</f>
        <v>HT6.86.3</v>
      </c>
      <c r="B1861" s="247" t="s">
        <v>448</v>
      </c>
      <c r="C1861" s="246">
        <v>86</v>
      </c>
      <c r="D1861" s="248" t="s">
        <v>20</v>
      </c>
      <c r="E1861" s="246">
        <v>3</v>
      </c>
      <c r="F1861" s="245" t="s">
        <v>21</v>
      </c>
    </row>
    <row r="1862" spans="1:6">
      <c r="A1862" s="263" t="str">
        <f>Campos[[#This Row],[HOJA]]&amp;"."&amp;Campos[[#This Row],[FILA]]&amp;"."&amp;Campos[[#This Row],[COLUMNA]]</f>
        <v>HT6.86.4</v>
      </c>
      <c r="B1862" s="247" t="s">
        <v>448</v>
      </c>
      <c r="C1862" s="246">
        <v>86</v>
      </c>
      <c r="D1862" s="248" t="s">
        <v>20</v>
      </c>
      <c r="E1862" s="246">
        <v>4</v>
      </c>
      <c r="F1862" s="245" t="s">
        <v>18</v>
      </c>
    </row>
    <row r="1863" spans="1:6">
      <c r="A1863" s="263" t="str">
        <f>Campos[[#This Row],[HOJA]]&amp;"."&amp;Campos[[#This Row],[FILA]]&amp;"."&amp;Campos[[#This Row],[COLUMNA]]</f>
        <v>HT6.87.3</v>
      </c>
      <c r="B1863" s="247" t="s">
        <v>448</v>
      </c>
      <c r="C1863" s="246">
        <v>87</v>
      </c>
      <c r="D1863" s="248" t="s">
        <v>20</v>
      </c>
      <c r="E1863" s="246">
        <v>3</v>
      </c>
      <c r="F1863" s="245" t="s">
        <v>21</v>
      </c>
    </row>
    <row r="1864" spans="1:6">
      <c r="A1864" s="263" t="str">
        <f>Campos[[#This Row],[HOJA]]&amp;"."&amp;Campos[[#This Row],[FILA]]&amp;"."&amp;Campos[[#This Row],[COLUMNA]]</f>
        <v>HT6.87.4</v>
      </c>
      <c r="B1864" s="247" t="s">
        <v>448</v>
      </c>
      <c r="C1864" s="246">
        <v>87</v>
      </c>
      <c r="D1864" s="248" t="s">
        <v>20</v>
      </c>
      <c r="E1864" s="246">
        <v>4</v>
      </c>
      <c r="F1864" s="245" t="s">
        <v>18</v>
      </c>
    </row>
    <row r="1865" spans="1:6">
      <c r="A1865" s="263" t="str">
        <f>Campos[[#This Row],[HOJA]]&amp;"."&amp;Campos[[#This Row],[FILA]]&amp;"."&amp;Campos[[#This Row],[COLUMNA]]</f>
        <v>HT6.88.3</v>
      </c>
      <c r="B1865" s="247" t="s">
        <v>448</v>
      </c>
      <c r="C1865" s="246">
        <v>88</v>
      </c>
      <c r="D1865" s="249" t="s">
        <v>13</v>
      </c>
      <c r="E1865" s="246">
        <v>3</v>
      </c>
      <c r="F1865" s="245" t="s">
        <v>21</v>
      </c>
    </row>
    <row r="1866" spans="1:6">
      <c r="A1866" s="263" t="str">
        <f>Campos[[#This Row],[HOJA]]&amp;"."&amp;Campos[[#This Row],[FILA]]&amp;"."&amp;Campos[[#This Row],[COLUMNA]]</f>
        <v>HT6.93.3</v>
      </c>
      <c r="B1866" s="247" t="s">
        <v>448</v>
      </c>
      <c r="C1866" s="246">
        <v>93</v>
      </c>
      <c r="D1866" s="248" t="s">
        <v>20</v>
      </c>
      <c r="E1866" s="246">
        <v>3</v>
      </c>
      <c r="F1866" s="245" t="s">
        <v>22</v>
      </c>
    </row>
    <row r="1867" spans="1:6">
      <c r="A1867" s="263" t="str">
        <f>Campos[[#This Row],[HOJA]]&amp;"."&amp;Campos[[#This Row],[FILA]]&amp;"."&amp;Campos[[#This Row],[COLUMNA]]</f>
        <v>HT6.93.4</v>
      </c>
      <c r="B1867" s="247" t="s">
        <v>448</v>
      </c>
      <c r="C1867" s="246">
        <v>93</v>
      </c>
      <c r="D1867" s="248" t="s">
        <v>20</v>
      </c>
      <c r="E1867" s="246">
        <v>4</v>
      </c>
      <c r="F1867" s="245" t="s">
        <v>18</v>
      </c>
    </row>
    <row r="1868" spans="1:6">
      <c r="A1868" s="263" t="str">
        <f>Campos[[#This Row],[HOJA]]&amp;"."&amp;Campos[[#This Row],[FILA]]&amp;"."&amp;Campos[[#This Row],[COLUMNA]]</f>
        <v>HT6.94.3</v>
      </c>
      <c r="B1868" s="247" t="s">
        <v>448</v>
      </c>
      <c r="C1868" s="246">
        <v>94</v>
      </c>
      <c r="D1868" s="248" t="s">
        <v>20</v>
      </c>
      <c r="E1868" s="246">
        <v>3</v>
      </c>
      <c r="F1868" s="245" t="s">
        <v>22</v>
      </c>
    </row>
    <row r="1869" spans="1:6">
      <c r="A1869" s="263" t="str">
        <f>Campos[[#This Row],[HOJA]]&amp;"."&amp;Campos[[#This Row],[FILA]]&amp;"."&amp;Campos[[#This Row],[COLUMNA]]</f>
        <v>HT6.94.4</v>
      </c>
      <c r="B1869" s="247" t="s">
        <v>448</v>
      </c>
      <c r="C1869" s="246">
        <v>94</v>
      </c>
      <c r="D1869" s="248" t="s">
        <v>20</v>
      </c>
      <c r="E1869" s="246">
        <v>4</v>
      </c>
      <c r="F1869" s="245" t="s">
        <v>18</v>
      </c>
    </row>
    <row r="1870" spans="1:6">
      <c r="A1870" s="263" t="str">
        <f>Campos[[#This Row],[HOJA]]&amp;"."&amp;Campos[[#This Row],[FILA]]&amp;"."&amp;Campos[[#This Row],[COLUMNA]]</f>
        <v>HT6.95.3</v>
      </c>
      <c r="B1870" s="247" t="s">
        <v>448</v>
      </c>
      <c r="C1870" s="246">
        <v>95</v>
      </c>
      <c r="D1870" s="248" t="s">
        <v>20</v>
      </c>
      <c r="E1870" s="246">
        <v>3</v>
      </c>
      <c r="F1870" s="245" t="s">
        <v>22</v>
      </c>
    </row>
    <row r="1871" spans="1:6">
      <c r="A1871" s="263" t="str">
        <f>Campos[[#This Row],[HOJA]]&amp;"."&amp;Campos[[#This Row],[FILA]]&amp;"."&amp;Campos[[#This Row],[COLUMNA]]</f>
        <v>HT6.95.4</v>
      </c>
      <c r="B1871" s="247" t="s">
        <v>448</v>
      </c>
      <c r="C1871" s="246">
        <v>95</v>
      </c>
      <c r="D1871" s="248" t="s">
        <v>20</v>
      </c>
      <c r="E1871" s="246">
        <v>4</v>
      </c>
      <c r="F1871" s="245" t="s">
        <v>18</v>
      </c>
    </row>
    <row r="1872" spans="1:6">
      <c r="A1872" s="263" t="str">
        <f>Campos[[#This Row],[HOJA]]&amp;"."&amp;Campos[[#This Row],[FILA]]&amp;"."&amp;Campos[[#This Row],[COLUMNA]]</f>
        <v>HT6.96.3</v>
      </c>
      <c r="B1872" s="247" t="s">
        <v>448</v>
      </c>
      <c r="C1872" s="246">
        <v>96</v>
      </c>
      <c r="D1872" s="248" t="s">
        <v>20</v>
      </c>
      <c r="E1872" s="246">
        <v>3</v>
      </c>
      <c r="F1872" s="245" t="s">
        <v>22</v>
      </c>
    </row>
    <row r="1873" spans="1:6">
      <c r="A1873" s="263" t="str">
        <f>Campos[[#This Row],[HOJA]]&amp;"."&amp;Campos[[#This Row],[FILA]]&amp;"."&amp;Campos[[#This Row],[COLUMNA]]</f>
        <v>HT6.96.4</v>
      </c>
      <c r="B1873" s="247" t="s">
        <v>448</v>
      </c>
      <c r="C1873" s="246">
        <v>96</v>
      </c>
      <c r="D1873" s="248" t="s">
        <v>20</v>
      </c>
      <c r="E1873" s="246">
        <v>4</v>
      </c>
      <c r="F1873" s="245" t="s">
        <v>18</v>
      </c>
    </row>
    <row r="1874" spans="1:6">
      <c r="A1874" s="263" t="str">
        <f>Campos[[#This Row],[HOJA]]&amp;"."&amp;Campos[[#This Row],[FILA]]&amp;"."&amp;Campos[[#This Row],[COLUMNA]]</f>
        <v>HT6.97.3</v>
      </c>
      <c r="B1874" s="247" t="s">
        <v>448</v>
      </c>
      <c r="C1874" s="246">
        <v>97</v>
      </c>
      <c r="D1874" s="248" t="s">
        <v>20</v>
      </c>
      <c r="E1874" s="246">
        <v>3</v>
      </c>
      <c r="F1874" s="245" t="s">
        <v>22</v>
      </c>
    </row>
    <row r="1875" spans="1:6">
      <c r="A1875" s="263" t="str">
        <f>Campos[[#This Row],[HOJA]]&amp;"."&amp;Campos[[#This Row],[FILA]]&amp;"."&amp;Campos[[#This Row],[COLUMNA]]</f>
        <v>HT6.97.4</v>
      </c>
      <c r="B1875" s="247" t="s">
        <v>448</v>
      </c>
      <c r="C1875" s="246">
        <v>97</v>
      </c>
      <c r="D1875" s="248" t="s">
        <v>20</v>
      </c>
      <c r="E1875" s="246">
        <v>4</v>
      </c>
      <c r="F1875" s="245" t="s">
        <v>18</v>
      </c>
    </row>
    <row r="1876" spans="1:6">
      <c r="A1876" s="263" t="str">
        <f>Campos[[#This Row],[HOJA]]&amp;"."&amp;Campos[[#This Row],[FILA]]&amp;"."&amp;Campos[[#This Row],[COLUMNA]]</f>
        <v>HT6.98.3</v>
      </c>
      <c r="B1876" s="247" t="s">
        <v>448</v>
      </c>
      <c r="C1876" s="246">
        <v>98</v>
      </c>
      <c r="D1876" s="248" t="s">
        <v>20</v>
      </c>
      <c r="E1876" s="246">
        <v>3</v>
      </c>
      <c r="F1876" s="245" t="s">
        <v>22</v>
      </c>
    </row>
    <row r="1877" spans="1:6">
      <c r="A1877" s="263" t="str">
        <f>Campos[[#This Row],[HOJA]]&amp;"."&amp;Campos[[#This Row],[FILA]]&amp;"."&amp;Campos[[#This Row],[COLUMNA]]</f>
        <v>HT6.98.4</v>
      </c>
      <c r="B1877" s="247" t="s">
        <v>448</v>
      </c>
      <c r="C1877" s="246">
        <v>98</v>
      </c>
      <c r="D1877" s="248" t="s">
        <v>20</v>
      </c>
      <c r="E1877" s="246">
        <v>4</v>
      </c>
      <c r="F1877" s="245" t="s">
        <v>18</v>
      </c>
    </row>
    <row r="1878" spans="1:6">
      <c r="A1878" s="263" t="str">
        <f>Campos[[#This Row],[HOJA]]&amp;"."&amp;Campos[[#This Row],[FILA]]&amp;"."&amp;Campos[[#This Row],[COLUMNA]]</f>
        <v>HT6.99.3</v>
      </c>
      <c r="B1878" s="247" t="s">
        <v>448</v>
      </c>
      <c r="C1878" s="246">
        <v>99</v>
      </c>
      <c r="D1878" s="248" t="s">
        <v>20</v>
      </c>
      <c r="E1878" s="246">
        <v>3</v>
      </c>
      <c r="F1878" s="245" t="s">
        <v>22</v>
      </c>
    </row>
    <row r="1879" spans="1:6">
      <c r="A1879" s="263" t="str">
        <f>Campos[[#This Row],[HOJA]]&amp;"."&amp;Campos[[#This Row],[FILA]]&amp;"."&amp;Campos[[#This Row],[COLUMNA]]</f>
        <v>HT6.99.4</v>
      </c>
      <c r="B1879" s="247" t="s">
        <v>448</v>
      </c>
      <c r="C1879" s="246">
        <v>99</v>
      </c>
      <c r="D1879" s="248" t="s">
        <v>20</v>
      </c>
      <c r="E1879" s="246">
        <v>4</v>
      </c>
      <c r="F1879" s="245" t="s">
        <v>18</v>
      </c>
    </row>
    <row r="1880" spans="1:6">
      <c r="A1880" s="263" t="str">
        <f>Campos[[#This Row],[HOJA]]&amp;"."&amp;Campos[[#This Row],[FILA]]&amp;"."&amp;Campos[[#This Row],[COLUMNA]]</f>
        <v>HT6.100.3</v>
      </c>
      <c r="B1880" s="247" t="s">
        <v>448</v>
      </c>
      <c r="C1880" s="246">
        <v>100</v>
      </c>
      <c r="D1880" s="249" t="s">
        <v>13</v>
      </c>
      <c r="E1880" s="246">
        <v>3</v>
      </c>
      <c r="F1880" s="245" t="s">
        <v>22</v>
      </c>
    </row>
    <row r="1881" spans="1:6">
      <c r="A1881" s="263" t="str">
        <f>Campos[[#This Row],[HOJA]]&amp;"."&amp;Campos[[#This Row],[FILA]]&amp;"."&amp;Campos[[#This Row],[COLUMNA]]</f>
        <v>HT6.105.3</v>
      </c>
      <c r="B1881" s="247" t="s">
        <v>448</v>
      </c>
      <c r="C1881" s="246">
        <v>105</v>
      </c>
      <c r="D1881" s="248" t="s">
        <v>25</v>
      </c>
      <c r="E1881" s="246">
        <v>3</v>
      </c>
      <c r="F1881" s="245" t="s">
        <v>24</v>
      </c>
    </row>
    <row r="1882" spans="1:6">
      <c r="A1882" s="263" t="str">
        <f>Campos[[#This Row],[HOJA]]&amp;"."&amp;Campos[[#This Row],[FILA]]&amp;"."&amp;Campos[[#This Row],[COLUMNA]]</f>
        <v>HT6.105.4</v>
      </c>
      <c r="B1882" s="247" t="s">
        <v>448</v>
      </c>
      <c r="C1882" s="246">
        <v>105</v>
      </c>
      <c r="D1882" s="248" t="s">
        <v>25</v>
      </c>
      <c r="E1882" s="246">
        <v>4</v>
      </c>
      <c r="F1882" s="245" t="s">
        <v>23</v>
      </c>
    </row>
    <row r="1883" spans="1:6">
      <c r="A1883" s="263" t="str">
        <f>Campos[[#This Row],[HOJA]]&amp;"."&amp;Campos[[#This Row],[FILA]]&amp;"."&amp;Campos[[#This Row],[COLUMNA]]</f>
        <v>HT6.105.5</v>
      </c>
      <c r="B1883" s="247" t="s">
        <v>448</v>
      </c>
      <c r="C1883" s="246">
        <v>105</v>
      </c>
      <c r="D1883" s="248" t="s">
        <v>25</v>
      </c>
      <c r="E1883" s="246">
        <v>5</v>
      </c>
      <c r="F1883" s="245" t="s">
        <v>18</v>
      </c>
    </row>
    <row r="1884" spans="1:6">
      <c r="A1884" s="263" t="str">
        <f>Campos[[#This Row],[HOJA]]&amp;"."&amp;Campos[[#This Row],[FILA]]&amp;"."&amp;Campos[[#This Row],[COLUMNA]]</f>
        <v>HT6.106.3</v>
      </c>
      <c r="B1884" s="247" t="s">
        <v>448</v>
      </c>
      <c r="C1884" s="246">
        <v>106</v>
      </c>
      <c r="D1884" s="248" t="s">
        <v>25</v>
      </c>
      <c r="E1884" s="246">
        <v>3</v>
      </c>
      <c r="F1884" s="245" t="s">
        <v>24</v>
      </c>
    </row>
    <row r="1885" spans="1:6">
      <c r="A1885" s="263" t="str">
        <f>Campos[[#This Row],[HOJA]]&amp;"."&amp;Campos[[#This Row],[FILA]]&amp;"."&amp;Campos[[#This Row],[COLUMNA]]</f>
        <v>HT6.106.4</v>
      </c>
      <c r="B1885" s="247" t="s">
        <v>448</v>
      </c>
      <c r="C1885" s="246">
        <v>106</v>
      </c>
      <c r="D1885" s="248" t="s">
        <v>25</v>
      </c>
      <c r="E1885" s="246">
        <v>4</v>
      </c>
      <c r="F1885" s="245" t="s">
        <v>23</v>
      </c>
    </row>
    <row r="1886" spans="1:6">
      <c r="A1886" s="263" t="str">
        <f>Campos[[#This Row],[HOJA]]&amp;"."&amp;Campos[[#This Row],[FILA]]&amp;"."&amp;Campos[[#This Row],[COLUMNA]]</f>
        <v>HT6.106.5</v>
      </c>
      <c r="B1886" s="247" t="s">
        <v>448</v>
      </c>
      <c r="C1886" s="246">
        <v>106</v>
      </c>
      <c r="D1886" s="248" t="s">
        <v>25</v>
      </c>
      <c r="E1886" s="246">
        <v>5</v>
      </c>
      <c r="F1886" s="245" t="s">
        <v>18</v>
      </c>
    </row>
    <row r="1887" spans="1:6">
      <c r="A1887" s="263" t="str">
        <f>Campos[[#This Row],[HOJA]]&amp;"."&amp;Campos[[#This Row],[FILA]]&amp;"."&amp;Campos[[#This Row],[COLUMNA]]</f>
        <v>HT6.107.3</v>
      </c>
      <c r="B1887" s="247" t="s">
        <v>448</v>
      </c>
      <c r="C1887" s="246">
        <v>107</v>
      </c>
      <c r="D1887" s="248" t="s">
        <v>25</v>
      </c>
      <c r="E1887" s="246">
        <v>3</v>
      </c>
      <c r="F1887" s="245" t="s">
        <v>24</v>
      </c>
    </row>
    <row r="1888" spans="1:6">
      <c r="A1888" s="263" t="str">
        <f>Campos[[#This Row],[HOJA]]&amp;"."&amp;Campos[[#This Row],[FILA]]&amp;"."&amp;Campos[[#This Row],[COLUMNA]]</f>
        <v>HT6.107.4</v>
      </c>
      <c r="B1888" s="247" t="s">
        <v>448</v>
      </c>
      <c r="C1888" s="246">
        <v>107</v>
      </c>
      <c r="D1888" s="248" t="s">
        <v>25</v>
      </c>
      <c r="E1888" s="246">
        <v>4</v>
      </c>
      <c r="F1888" s="245" t="s">
        <v>23</v>
      </c>
    </row>
    <row r="1889" spans="1:6">
      <c r="A1889" s="263" t="str">
        <f>Campos[[#This Row],[HOJA]]&amp;"."&amp;Campos[[#This Row],[FILA]]&amp;"."&amp;Campos[[#This Row],[COLUMNA]]</f>
        <v>HT6.107.5</v>
      </c>
      <c r="B1889" s="247" t="s">
        <v>448</v>
      </c>
      <c r="C1889" s="246">
        <v>107</v>
      </c>
      <c r="D1889" s="248" t="s">
        <v>25</v>
      </c>
      <c r="E1889" s="246">
        <v>5</v>
      </c>
      <c r="F1889" s="245" t="s">
        <v>18</v>
      </c>
    </row>
    <row r="1890" spans="1:6">
      <c r="A1890" s="263" t="str">
        <f>Campos[[#This Row],[HOJA]]&amp;"."&amp;Campos[[#This Row],[FILA]]&amp;"."&amp;Campos[[#This Row],[COLUMNA]]</f>
        <v>HT6.108.3</v>
      </c>
      <c r="B1890" s="247" t="s">
        <v>448</v>
      </c>
      <c r="C1890" s="246">
        <v>108</v>
      </c>
      <c r="D1890" s="248" t="s">
        <v>25</v>
      </c>
      <c r="E1890" s="246">
        <v>3</v>
      </c>
      <c r="F1890" s="245" t="s">
        <v>24</v>
      </c>
    </row>
    <row r="1891" spans="1:6">
      <c r="A1891" s="263" t="str">
        <f>Campos[[#This Row],[HOJA]]&amp;"."&amp;Campos[[#This Row],[FILA]]&amp;"."&amp;Campos[[#This Row],[COLUMNA]]</f>
        <v>HT6.108.4</v>
      </c>
      <c r="B1891" s="247" t="s">
        <v>448</v>
      </c>
      <c r="C1891" s="246">
        <v>108</v>
      </c>
      <c r="D1891" s="248" t="s">
        <v>25</v>
      </c>
      <c r="E1891" s="246">
        <v>4</v>
      </c>
      <c r="F1891" s="245" t="s">
        <v>23</v>
      </c>
    </row>
    <row r="1892" spans="1:6">
      <c r="A1892" s="263" t="str">
        <f>Campos[[#This Row],[HOJA]]&amp;"."&amp;Campos[[#This Row],[FILA]]&amp;"."&amp;Campos[[#This Row],[COLUMNA]]</f>
        <v>HT6.108.5</v>
      </c>
      <c r="B1892" s="247" t="s">
        <v>448</v>
      </c>
      <c r="C1892" s="246">
        <v>108</v>
      </c>
      <c r="D1892" s="248" t="s">
        <v>25</v>
      </c>
      <c r="E1892" s="246">
        <v>5</v>
      </c>
      <c r="F1892" s="245" t="s">
        <v>18</v>
      </c>
    </row>
    <row r="1893" spans="1:6">
      <c r="A1893" s="263" t="str">
        <f>Campos[[#This Row],[HOJA]]&amp;"."&amp;Campos[[#This Row],[FILA]]&amp;"."&amp;Campos[[#This Row],[COLUMNA]]</f>
        <v>HT6.109.3</v>
      </c>
      <c r="B1893" s="247" t="s">
        <v>448</v>
      </c>
      <c r="C1893" s="246">
        <v>109</v>
      </c>
      <c r="D1893" s="248" t="s">
        <v>25</v>
      </c>
      <c r="E1893" s="246">
        <v>3</v>
      </c>
      <c r="F1893" s="245" t="s">
        <v>24</v>
      </c>
    </row>
    <row r="1894" spans="1:6">
      <c r="A1894" s="263" t="str">
        <f>Campos[[#This Row],[HOJA]]&amp;"."&amp;Campos[[#This Row],[FILA]]&amp;"."&amp;Campos[[#This Row],[COLUMNA]]</f>
        <v>HT6.109.4</v>
      </c>
      <c r="B1894" s="247" t="s">
        <v>448</v>
      </c>
      <c r="C1894" s="246">
        <v>109</v>
      </c>
      <c r="D1894" s="248" t="s">
        <v>25</v>
      </c>
      <c r="E1894" s="246">
        <v>4</v>
      </c>
      <c r="F1894" s="245" t="s">
        <v>23</v>
      </c>
    </row>
    <row r="1895" spans="1:6">
      <c r="A1895" s="263" t="str">
        <f>Campos[[#This Row],[HOJA]]&amp;"."&amp;Campos[[#This Row],[FILA]]&amp;"."&amp;Campos[[#This Row],[COLUMNA]]</f>
        <v>HT6.109.5</v>
      </c>
      <c r="B1895" s="247" t="s">
        <v>448</v>
      </c>
      <c r="C1895" s="246">
        <v>109</v>
      </c>
      <c r="D1895" s="248" t="s">
        <v>25</v>
      </c>
      <c r="E1895" s="246">
        <v>5</v>
      </c>
      <c r="F1895" s="245" t="s">
        <v>18</v>
      </c>
    </row>
    <row r="1896" spans="1:6">
      <c r="A1896" s="263" t="str">
        <f>Campos[[#This Row],[HOJA]]&amp;"."&amp;Campos[[#This Row],[FILA]]&amp;"."&amp;Campos[[#This Row],[COLUMNA]]</f>
        <v>HT6.110.3</v>
      </c>
      <c r="B1896" s="247" t="s">
        <v>448</v>
      </c>
      <c r="C1896" s="246">
        <v>110</v>
      </c>
      <c r="D1896" s="248" t="s">
        <v>25</v>
      </c>
      <c r="E1896" s="246">
        <v>3</v>
      </c>
      <c r="F1896" s="245" t="s">
        <v>24</v>
      </c>
    </row>
    <row r="1897" spans="1:6">
      <c r="A1897" s="263" t="str">
        <f>Campos[[#This Row],[HOJA]]&amp;"."&amp;Campos[[#This Row],[FILA]]&amp;"."&amp;Campos[[#This Row],[COLUMNA]]</f>
        <v>HT6.110.4</v>
      </c>
      <c r="B1897" s="247" t="s">
        <v>448</v>
      </c>
      <c r="C1897" s="246">
        <v>110</v>
      </c>
      <c r="D1897" s="248" t="s">
        <v>25</v>
      </c>
      <c r="E1897" s="246">
        <v>4</v>
      </c>
      <c r="F1897" s="245" t="s">
        <v>23</v>
      </c>
    </row>
    <row r="1898" spans="1:6">
      <c r="A1898" s="263" t="str">
        <f>Campos[[#This Row],[HOJA]]&amp;"."&amp;Campos[[#This Row],[FILA]]&amp;"."&amp;Campos[[#This Row],[COLUMNA]]</f>
        <v>HT6.110.5</v>
      </c>
      <c r="B1898" s="247" t="s">
        <v>448</v>
      </c>
      <c r="C1898" s="246">
        <v>110</v>
      </c>
      <c r="D1898" s="248" t="s">
        <v>25</v>
      </c>
      <c r="E1898" s="246">
        <v>5</v>
      </c>
      <c r="F1898" s="245" t="s">
        <v>18</v>
      </c>
    </row>
    <row r="1899" spans="1:6">
      <c r="A1899" s="263" t="str">
        <f>Campos[[#This Row],[HOJA]]&amp;"."&amp;Campos[[#This Row],[FILA]]&amp;"."&amp;Campos[[#This Row],[COLUMNA]]</f>
        <v>HT6.111.3</v>
      </c>
      <c r="B1899" s="247" t="s">
        <v>448</v>
      </c>
      <c r="C1899" s="246">
        <v>111</v>
      </c>
      <c r="D1899" s="249" t="s">
        <v>13</v>
      </c>
      <c r="E1899" s="246">
        <v>3</v>
      </c>
      <c r="F1899" s="245" t="s">
        <v>24</v>
      </c>
    </row>
    <row r="1900" spans="1:6">
      <c r="A1900" s="263" t="str">
        <f>Campos[[#This Row],[HOJA]]&amp;"."&amp;Campos[[#This Row],[FILA]]&amp;"."&amp;Campos[[#This Row],[COLUMNA]]</f>
        <v>HT6.116.3</v>
      </c>
      <c r="B1900" s="247" t="s">
        <v>448</v>
      </c>
      <c r="C1900" s="246">
        <v>116</v>
      </c>
      <c r="D1900" s="272" t="s">
        <v>133</v>
      </c>
      <c r="E1900" s="246">
        <v>3</v>
      </c>
      <c r="F1900" s="245" t="s">
        <v>0</v>
      </c>
    </row>
    <row r="1901" spans="1:6">
      <c r="A1901" s="263" t="str">
        <f>Campos[[#This Row],[HOJA]]&amp;"."&amp;Campos[[#This Row],[FILA]]&amp;"."&amp;Campos[[#This Row],[COLUMNA]]</f>
        <v>HT6.116.4</v>
      </c>
      <c r="B1901" s="247" t="s">
        <v>448</v>
      </c>
      <c r="C1901" s="246">
        <v>116</v>
      </c>
      <c r="D1901" s="272" t="s">
        <v>133</v>
      </c>
      <c r="E1901" s="246">
        <v>4</v>
      </c>
      <c r="F1901" s="245" t="s">
        <v>21</v>
      </c>
    </row>
    <row r="1902" spans="1:6">
      <c r="A1902" s="263" t="str">
        <f>Campos[[#This Row],[HOJA]]&amp;"."&amp;Campos[[#This Row],[FILA]]&amp;"."&amp;Campos[[#This Row],[COLUMNA]]</f>
        <v>HT6.116.5</v>
      </c>
      <c r="B1902" s="247" t="s">
        <v>448</v>
      </c>
      <c r="C1902" s="246">
        <v>116</v>
      </c>
      <c r="D1902" s="272" t="s">
        <v>133</v>
      </c>
      <c r="E1902" s="246">
        <v>5</v>
      </c>
      <c r="F1902" s="245" t="s">
        <v>26</v>
      </c>
    </row>
    <row r="1903" spans="1:6">
      <c r="A1903" s="263" t="str">
        <f>Campos[[#This Row],[HOJA]]&amp;"."&amp;Campos[[#This Row],[FILA]]&amp;"."&amp;Campos[[#This Row],[COLUMNA]]</f>
        <v>HT6.116.6</v>
      </c>
      <c r="B1903" s="247" t="s">
        <v>448</v>
      </c>
      <c r="C1903" s="246">
        <v>116</v>
      </c>
      <c r="D1903" s="272" t="s">
        <v>133</v>
      </c>
      <c r="E1903" s="246">
        <v>6</v>
      </c>
      <c r="F1903" s="245" t="s">
        <v>18</v>
      </c>
    </row>
    <row r="1904" spans="1:6">
      <c r="A1904" s="263" t="str">
        <f>Campos[[#This Row],[HOJA]]&amp;"."&amp;Campos[[#This Row],[FILA]]&amp;"."&amp;Campos[[#This Row],[COLUMNA]]</f>
        <v>HT6.117.3</v>
      </c>
      <c r="B1904" s="247" t="s">
        <v>448</v>
      </c>
      <c r="C1904" s="246">
        <v>117</v>
      </c>
      <c r="D1904" s="272" t="s">
        <v>133</v>
      </c>
      <c r="E1904" s="246">
        <v>3</v>
      </c>
      <c r="F1904" s="245" t="s">
        <v>0</v>
      </c>
    </row>
    <row r="1905" spans="1:6">
      <c r="A1905" s="263" t="str">
        <f>Campos[[#This Row],[HOJA]]&amp;"."&amp;Campos[[#This Row],[FILA]]&amp;"."&amp;Campos[[#This Row],[COLUMNA]]</f>
        <v>HT6.117.4</v>
      </c>
      <c r="B1905" s="247" t="s">
        <v>448</v>
      </c>
      <c r="C1905" s="246">
        <v>117</v>
      </c>
      <c r="D1905" s="272" t="s">
        <v>133</v>
      </c>
      <c r="E1905" s="246">
        <v>4</v>
      </c>
      <c r="F1905" s="245" t="s">
        <v>21</v>
      </c>
    </row>
    <row r="1906" spans="1:6">
      <c r="A1906" s="263" t="str">
        <f>Campos[[#This Row],[HOJA]]&amp;"."&amp;Campos[[#This Row],[FILA]]&amp;"."&amp;Campos[[#This Row],[COLUMNA]]</f>
        <v>HT6.117.5</v>
      </c>
      <c r="B1906" s="247" t="s">
        <v>448</v>
      </c>
      <c r="C1906" s="246">
        <v>117</v>
      </c>
      <c r="D1906" s="272" t="s">
        <v>133</v>
      </c>
      <c r="E1906" s="246">
        <v>5</v>
      </c>
      <c r="F1906" s="245" t="s">
        <v>26</v>
      </c>
    </row>
    <row r="1907" spans="1:6">
      <c r="A1907" s="263" t="str">
        <f>Campos[[#This Row],[HOJA]]&amp;"."&amp;Campos[[#This Row],[FILA]]&amp;"."&amp;Campos[[#This Row],[COLUMNA]]</f>
        <v>HT6.117.6</v>
      </c>
      <c r="B1907" s="247" t="s">
        <v>448</v>
      </c>
      <c r="C1907" s="246">
        <v>117</v>
      </c>
      <c r="D1907" s="272" t="s">
        <v>133</v>
      </c>
      <c r="E1907" s="246">
        <v>6</v>
      </c>
      <c r="F1907" s="245" t="s">
        <v>18</v>
      </c>
    </row>
    <row r="1908" spans="1:6">
      <c r="A1908" s="263" t="str">
        <f>Campos[[#This Row],[HOJA]]&amp;"."&amp;Campos[[#This Row],[FILA]]&amp;"."&amp;Campos[[#This Row],[COLUMNA]]</f>
        <v>HT6.118.3</v>
      </c>
      <c r="B1908" s="247" t="s">
        <v>448</v>
      </c>
      <c r="C1908" s="246">
        <v>118</v>
      </c>
      <c r="D1908" s="272" t="s">
        <v>133</v>
      </c>
      <c r="E1908" s="246">
        <v>3</v>
      </c>
      <c r="F1908" s="245" t="s">
        <v>0</v>
      </c>
    </row>
    <row r="1909" spans="1:6">
      <c r="A1909" s="263" t="str">
        <f>Campos[[#This Row],[HOJA]]&amp;"."&amp;Campos[[#This Row],[FILA]]&amp;"."&amp;Campos[[#This Row],[COLUMNA]]</f>
        <v>HT6.118.4</v>
      </c>
      <c r="B1909" s="247" t="s">
        <v>448</v>
      </c>
      <c r="C1909" s="246">
        <v>118</v>
      </c>
      <c r="D1909" s="272" t="s">
        <v>133</v>
      </c>
      <c r="E1909" s="246">
        <v>4</v>
      </c>
      <c r="F1909" s="245" t="s">
        <v>21</v>
      </c>
    </row>
    <row r="1910" spans="1:6">
      <c r="A1910" s="263" t="str">
        <f>Campos[[#This Row],[HOJA]]&amp;"."&amp;Campos[[#This Row],[FILA]]&amp;"."&amp;Campos[[#This Row],[COLUMNA]]</f>
        <v>HT6.118.5</v>
      </c>
      <c r="B1910" s="247" t="s">
        <v>448</v>
      </c>
      <c r="C1910" s="246">
        <v>118</v>
      </c>
      <c r="D1910" s="272" t="s">
        <v>133</v>
      </c>
      <c r="E1910" s="246">
        <v>5</v>
      </c>
      <c r="F1910" s="245" t="s">
        <v>26</v>
      </c>
    </row>
    <row r="1911" spans="1:6">
      <c r="A1911" s="263" t="str">
        <f>Campos[[#This Row],[HOJA]]&amp;"."&amp;Campos[[#This Row],[FILA]]&amp;"."&amp;Campos[[#This Row],[COLUMNA]]</f>
        <v>HT6.118.6</v>
      </c>
      <c r="B1911" s="247" t="s">
        <v>448</v>
      </c>
      <c r="C1911" s="246">
        <v>118</v>
      </c>
      <c r="D1911" s="272" t="s">
        <v>133</v>
      </c>
      <c r="E1911" s="246">
        <v>6</v>
      </c>
      <c r="F1911" s="245" t="s">
        <v>18</v>
      </c>
    </row>
    <row r="1912" spans="1:6">
      <c r="A1912" s="263" t="str">
        <f>Campos[[#This Row],[HOJA]]&amp;"."&amp;Campos[[#This Row],[FILA]]&amp;"."&amp;Campos[[#This Row],[COLUMNA]]</f>
        <v>HT6.119.3</v>
      </c>
      <c r="B1912" s="247" t="s">
        <v>448</v>
      </c>
      <c r="C1912" s="246">
        <v>119</v>
      </c>
      <c r="D1912" s="272" t="s">
        <v>133</v>
      </c>
      <c r="E1912" s="246">
        <v>3</v>
      </c>
      <c r="F1912" s="245" t="s">
        <v>0</v>
      </c>
    </row>
    <row r="1913" spans="1:6">
      <c r="A1913" s="263" t="str">
        <f>Campos[[#This Row],[HOJA]]&amp;"."&amp;Campos[[#This Row],[FILA]]&amp;"."&amp;Campos[[#This Row],[COLUMNA]]</f>
        <v>HT6.119.4</v>
      </c>
      <c r="B1913" s="247" t="s">
        <v>448</v>
      </c>
      <c r="C1913" s="246">
        <v>119</v>
      </c>
      <c r="D1913" s="272" t="s">
        <v>133</v>
      </c>
      <c r="E1913" s="246">
        <v>4</v>
      </c>
      <c r="F1913" s="245" t="s">
        <v>21</v>
      </c>
    </row>
    <row r="1914" spans="1:6">
      <c r="A1914" s="263" t="str">
        <f>Campos[[#This Row],[HOJA]]&amp;"."&amp;Campos[[#This Row],[FILA]]&amp;"."&amp;Campos[[#This Row],[COLUMNA]]</f>
        <v>HT6.119.5</v>
      </c>
      <c r="B1914" s="247" t="s">
        <v>448</v>
      </c>
      <c r="C1914" s="246">
        <v>119</v>
      </c>
      <c r="D1914" s="272" t="s">
        <v>133</v>
      </c>
      <c r="E1914" s="246">
        <v>5</v>
      </c>
      <c r="F1914" s="245" t="s">
        <v>26</v>
      </c>
    </row>
    <row r="1915" spans="1:6">
      <c r="A1915" s="263" t="str">
        <f>Campos[[#This Row],[HOJA]]&amp;"."&amp;Campos[[#This Row],[FILA]]&amp;"."&amp;Campos[[#This Row],[COLUMNA]]</f>
        <v>HT6.119.6</v>
      </c>
      <c r="B1915" s="247" t="s">
        <v>448</v>
      </c>
      <c r="C1915" s="246">
        <v>119</v>
      </c>
      <c r="D1915" s="272" t="s">
        <v>133</v>
      </c>
      <c r="E1915" s="246">
        <v>6</v>
      </c>
      <c r="F1915" s="245" t="s">
        <v>18</v>
      </c>
    </row>
    <row r="1916" spans="1:6">
      <c r="A1916" s="263" t="str">
        <f>Campos[[#This Row],[HOJA]]&amp;"."&amp;Campos[[#This Row],[FILA]]&amp;"."&amp;Campos[[#This Row],[COLUMNA]]</f>
        <v>HT6.120.3</v>
      </c>
      <c r="B1916" s="247" t="s">
        <v>448</v>
      </c>
      <c r="C1916" s="246">
        <v>120</v>
      </c>
      <c r="D1916" s="272" t="s">
        <v>133</v>
      </c>
      <c r="E1916" s="246">
        <v>3</v>
      </c>
      <c r="F1916" s="245" t="s">
        <v>0</v>
      </c>
    </row>
    <row r="1917" spans="1:6">
      <c r="A1917" s="263" t="str">
        <f>Campos[[#This Row],[HOJA]]&amp;"."&amp;Campos[[#This Row],[FILA]]&amp;"."&amp;Campos[[#This Row],[COLUMNA]]</f>
        <v>HT6.120.4</v>
      </c>
      <c r="B1917" s="247" t="s">
        <v>448</v>
      </c>
      <c r="C1917" s="246">
        <v>120</v>
      </c>
      <c r="D1917" s="272" t="s">
        <v>133</v>
      </c>
      <c r="E1917" s="246">
        <v>4</v>
      </c>
      <c r="F1917" s="245" t="s">
        <v>21</v>
      </c>
    </row>
    <row r="1918" spans="1:6">
      <c r="A1918" s="263" t="str">
        <f>Campos[[#This Row],[HOJA]]&amp;"."&amp;Campos[[#This Row],[FILA]]&amp;"."&amp;Campos[[#This Row],[COLUMNA]]</f>
        <v>HT6.120.5</v>
      </c>
      <c r="B1918" s="247" t="s">
        <v>448</v>
      </c>
      <c r="C1918" s="246">
        <v>120</v>
      </c>
      <c r="D1918" s="272" t="s">
        <v>133</v>
      </c>
      <c r="E1918" s="246">
        <v>5</v>
      </c>
      <c r="F1918" s="245" t="s">
        <v>26</v>
      </c>
    </row>
    <row r="1919" spans="1:6">
      <c r="A1919" s="263" t="str">
        <f>Campos[[#This Row],[HOJA]]&amp;"."&amp;Campos[[#This Row],[FILA]]&amp;"."&amp;Campos[[#This Row],[COLUMNA]]</f>
        <v>HT6.120.6</v>
      </c>
      <c r="B1919" s="247" t="s">
        <v>448</v>
      </c>
      <c r="C1919" s="246">
        <v>120</v>
      </c>
      <c r="D1919" s="272" t="s">
        <v>133</v>
      </c>
      <c r="E1919" s="246">
        <v>6</v>
      </c>
      <c r="F1919" s="245" t="s">
        <v>18</v>
      </c>
    </row>
    <row r="1920" spans="1:6">
      <c r="A1920" s="263" t="str">
        <f>Campos[[#This Row],[HOJA]]&amp;"."&amp;Campos[[#This Row],[FILA]]&amp;"."&amp;Campos[[#This Row],[COLUMNA]]</f>
        <v>HT6.121.3</v>
      </c>
      <c r="B1920" s="247" t="s">
        <v>448</v>
      </c>
      <c r="C1920" s="246">
        <v>121</v>
      </c>
      <c r="D1920" s="272" t="s">
        <v>133</v>
      </c>
      <c r="E1920" s="246">
        <v>3</v>
      </c>
      <c r="F1920" s="245" t="s">
        <v>0</v>
      </c>
    </row>
    <row r="1921" spans="1:6">
      <c r="A1921" s="263" t="str">
        <f>Campos[[#This Row],[HOJA]]&amp;"."&amp;Campos[[#This Row],[FILA]]&amp;"."&amp;Campos[[#This Row],[COLUMNA]]</f>
        <v>HT6.121.4</v>
      </c>
      <c r="B1921" s="247" t="s">
        <v>448</v>
      </c>
      <c r="C1921" s="246">
        <v>121</v>
      </c>
      <c r="D1921" s="272" t="s">
        <v>133</v>
      </c>
      <c r="E1921" s="246">
        <v>4</v>
      </c>
      <c r="F1921" s="245" t="s">
        <v>21</v>
      </c>
    </row>
    <row r="1922" spans="1:6">
      <c r="A1922" s="263" t="str">
        <f>Campos[[#This Row],[HOJA]]&amp;"."&amp;Campos[[#This Row],[FILA]]&amp;"."&amp;Campos[[#This Row],[COLUMNA]]</f>
        <v>HT6.121.5</v>
      </c>
      <c r="B1922" s="247" t="s">
        <v>448</v>
      </c>
      <c r="C1922" s="246">
        <v>121</v>
      </c>
      <c r="D1922" s="272" t="s">
        <v>133</v>
      </c>
      <c r="E1922" s="246">
        <v>5</v>
      </c>
      <c r="F1922" s="245" t="s">
        <v>26</v>
      </c>
    </row>
    <row r="1923" spans="1:6">
      <c r="A1923" s="263" t="str">
        <f>Campos[[#This Row],[HOJA]]&amp;"."&amp;Campos[[#This Row],[FILA]]&amp;"."&amp;Campos[[#This Row],[COLUMNA]]</f>
        <v>HT6.121.6</v>
      </c>
      <c r="B1923" s="247" t="s">
        <v>448</v>
      </c>
      <c r="C1923" s="246">
        <v>121</v>
      </c>
      <c r="D1923" s="272" t="s">
        <v>133</v>
      </c>
      <c r="E1923" s="246">
        <v>6</v>
      </c>
      <c r="F1923" s="245" t="s">
        <v>18</v>
      </c>
    </row>
    <row r="1924" spans="1:6">
      <c r="A1924" s="263" t="str">
        <f>Campos[[#This Row],[HOJA]]&amp;"."&amp;Campos[[#This Row],[FILA]]&amp;"."&amp;Campos[[#This Row],[COLUMNA]]</f>
        <v>HT6.122.4</v>
      </c>
      <c r="B1924" s="247" t="s">
        <v>448</v>
      </c>
      <c r="C1924" s="246">
        <v>122</v>
      </c>
      <c r="D1924" s="248" t="s">
        <v>13</v>
      </c>
      <c r="E1924" s="246">
        <v>4</v>
      </c>
      <c r="F1924" s="245" t="s">
        <v>21</v>
      </c>
    </row>
    <row r="1925" spans="1:6">
      <c r="A1925" s="263" t="str">
        <f>Campos[[#This Row],[HOJA]]&amp;"."&amp;Campos[[#This Row],[FILA]]&amp;"."&amp;Campos[[#This Row],[COLUMNA]]</f>
        <v>HT6.127.2</v>
      </c>
      <c r="B1925" s="247" t="s">
        <v>448</v>
      </c>
      <c r="C1925" s="246">
        <v>127</v>
      </c>
      <c r="D1925" s="268" t="s">
        <v>183</v>
      </c>
      <c r="E1925" s="246">
        <v>2</v>
      </c>
      <c r="F1925" s="245" t="s">
        <v>27</v>
      </c>
    </row>
    <row r="1926" spans="1:6">
      <c r="A1926" s="263" t="str">
        <f>Campos[[#This Row],[HOJA]]&amp;"."&amp;Campos[[#This Row],[FILA]]&amp;"."&amp;Campos[[#This Row],[COLUMNA]]</f>
        <v>HT6.127.3</v>
      </c>
      <c r="B1926" s="247" t="s">
        <v>448</v>
      </c>
      <c r="C1926" s="246">
        <v>127</v>
      </c>
      <c r="D1926" s="268" t="s">
        <v>183</v>
      </c>
      <c r="E1926" s="246">
        <v>3</v>
      </c>
      <c r="F1926" s="245" t="s">
        <v>21</v>
      </c>
    </row>
    <row r="1927" spans="1:6">
      <c r="A1927" s="263" t="str">
        <f>Campos[[#This Row],[HOJA]]&amp;"."&amp;Campos[[#This Row],[FILA]]&amp;"."&amp;Campos[[#This Row],[COLUMNA]]</f>
        <v>HT6.127.4</v>
      </c>
      <c r="B1927" s="247" t="s">
        <v>448</v>
      </c>
      <c r="C1927" s="246">
        <v>127</v>
      </c>
      <c r="D1927" s="268" t="s">
        <v>183</v>
      </c>
      <c r="E1927" s="246">
        <v>4</v>
      </c>
      <c r="F1927" s="245" t="s">
        <v>29</v>
      </c>
    </row>
    <row r="1928" spans="1:6">
      <c r="A1928" s="263" t="str">
        <f>Campos[[#This Row],[HOJA]]&amp;"."&amp;Campos[[#This Row],[FILA]]&amp;"."&amp;Campos[[#This Row],[COLUMNA]]</f>
        <v>HT6.128.2</v>
      </c>
      <c r="B1928" s="247" t="s">
        <v>448</v>
      </c>
      <c r="C1928" s="246">
        <v>128</v>
      </c>
      <c r="D1928" s="268" t="s">
        <v>183</v>
      </c>
      <c r="E1928" s="246">
        <v>2</v>
      </c>
      <c r="F1928" s="245" t="s">
        <v>27</v>
      </c>
    </row>
    <row r="1929" spans="1:6">
      <c r="A1929" s="263" t="str">
        <f>Campos[[#This Row],[HOJA]]&amp;"."&amp;Campos[[#This Row],[FILA]]&amp;"."&amp;Campos[[#This Row],[COLUMNA]]</f>
        <v>HT6.128.3</v>
      </c>
      <c r="B1929" s="247" t="s">
        <v>448</v>
      </c>
      <c r="C1929" s="246">
        <v>128</v>
      </c>
      <c r="D1929" s="268" t="s">
        <v>183</v>
      </c>
      <c r="E1929" s="246">
        <v>3</v>
      </c>
      <c r="F1929" s="245" t="s">
        <v>21</v>
      </c>
    </row>
    <row r="1930" spans="1:6">
      <c r="A1930" s="263" t="str">
        <f>Campos[[#This Row],[HOJA]]&amp;"."&amp;Campos[[#This Row],[FILA]]&amp;"."&amp;Campos[[#This Row],[COLUMNA]]</f>
        <v>HT6.128.4</v>
      </c>
      <c r="B1930" s="247" t="s">
        <v>448</v>
      </c>
      <c r="C1930" s="246">
        <v>128</v>
      </c>
      <c r="D1930" s="268" t="s">
        <v>183</v>
      </c>
      <c r="E1930" s="246">
        <v>4</v>
      </c>
      <c r="F1930" s="245" t="s">
        <v>29</v>
      </c>
    </row>
    <row r="1931" spans="1:6">
      <c r="A1931" s="263" t="str">
        <f>Campos[[#This Row],[HOJA]]&amp;"."&amp;Campos[[#This Row],[FILA]]&amp;"."&amp;Campos[[#This Row],[COLUMNA]]</f>
        <v>HT6.129.2</v>
      </c>
      <c r="B1931" s="247" t="s">
        <v>448</v>
      </c>
      <c r="C1931" s="246">
        <v>129</v>
      </c>
      <c r="D1931" s="268" t="s">
        <v>183</v>
      </c>
      <c r="E1931" s="246">
        <v>2</v>
      </c>
      <c r="F1931" s="245" t="s">
        <v>27</v>
      </c>
    </row>
    <row r="1932" spans="1:6">
      <c r="A1932" s="263" t="str">
        <f>Campos[[#This Row],[HOJA]]&amp;"."&amp;Campos[[#This Row],[FILA]]&amp;"."&amp;Campos[[#This Row],[COLUMNA]]</f>
        <v>HT6.129.3</v>
      </c>
      <c r="B1932" s="247" t="s">
        <v>448</v>
      </c>
      <c r="C1932" s="246">
        <v>129</v>
      </c>
      <c r="D1932" s="268" t="s">
        <v>183</v>
      </c>
      <c r="E1932" s="246">
        <v>3</v>
      </c>
      <c r="F1932" s="245" t="s">
        <v>21</v>
      </c>
    </row>
    <row r="1933" spans="1:6">
      <c r="A1933" s="263" t="str">
        <f>Campos[[#This Row],[HOJA]]&amp;"."&amp;Campos[[#This Row],[FILA]]&amp;"."&amp;Campos[[#This Row],[COLUMNA]]</f>
        <v>HT6.129.4</v>
      </c>
      <c r="B1933" s="247" t="s">
        <v>448</v>
      </c>
      <c r="C1933" s="246">
        <v>129</v>
      </c>
      <c r="D1933" s="268" t="s">
        <v>183</v>
      </c>
      <c r="E1933" s="246">
        <v>4</v>
      </c>
      <c r="F1933" s="245" t="s">
        <v>29</v>
      </c>
    </row>
    <row r="1934" spans="1:6">
      <c r="A1934" s="263" t="str">
        <f>Campos[[#This Row],[HOJA]]&amp;"."&amp;Campos[[#This Row],[FILA]]&amp;"."&amp;Campos[[#This Row],[COLUMNA]]</f>
        <v>HT6.130.2</v>
      </c>
      <c r="B1934" s="247" t="s">
        <v>448</v>
      </c>
      <c r="C1934" s="246">
        <v>130</v>
      </c>
      <c r="D1934" s="268" t="s">
        <v>183</v>
      </c>
      <c r="E1934" s="246">
        <v>2</v>
      </c>
      <c r="F1934" s="245" t="s">
        <v>27</v>
      </c>
    </row>
    <row r="1935" spans="1:6">
      <c r="A1935" s="263" t="str">
        <f>Campos[[#This Row],[HOJA]]&amp;"."&amp;Campos[[#This Row],[FILA]]&amp;"."&amp;Campos[[#This Row],[COLUMNA]]</f>
        <v>HT6.130.3</v>
      </c>
      <c r="B1935" s="247" t="s">
        <v>448</v>
      </c>
      <c r="C1935" s="246">
        <v>130</v>
      </c>
      <c r="D1935" s="268" t="s">
        <v>183</v>
      </c>
      <c r="E1935" s="246">
        <v>3</v>
      </c>
      <c r="F1935" s="245" t="s">
        <v>21</v>
      </c>
    </row>
    <row r="1936" spans="1:6">
      <c r="A1936" s="263" t="str">
        <f>Campos[[#This Row],[HOJA]]&amp;"."&amp;Campos[[#This Row],[FILA]]&amp;"."&amp;Campos[[#This Row],[COLUMNA]]</f>
        <v>HT6.130.4</v>
      </c>
      <c r="B1936" s="247" t="s">
        <v>448</v>
      </c>
      <c r="C1936" s="246">
        <v>130</v>
      </c>
      <c r="D1936" s="268" t="s">
        <v>183</v>
      </c>
      <c r="E1936" s="246">
        <v>4</v>
      </c>
      <c r="F1936" s="245" t="s">
        <v>29</v>
      </c>
    </row>
    <row r="1937" spans="1:6">
      <c r="A1937" s="263" t="str">
        <f>Campos[[#This Row],[HOJA]]&amp;"."&amp;Campos[[#This Row],[FILA]]&amp;"."&amp;Campos[[#This Row],[COLUMNA]]</f>
        <v>HT6.131.2</v>
      </c>
      <c r="B1937" s="247" t="s">
        <v>448</v>
      </c>
      <c r="C1937" s="246">
        <v>131</v>
      </c>
      <c r="D1937" s="268" t="s">
        <v>183</v>
      </c>
      <c r="E1937" s="246">
        <v>2</v>
      </c>
      <c r="F1937" s="245" t="s">
        <v>27</v>
      </c>
    </row>
    <row r="1938" spans="1:6">
      <c r="A1938" s="263" t="str">
        <f>Campos[[#This Row],[HOJA]]&amp;"."&amp;Campos[[#This Row],[FILA]]&amp;"."&amp;Campos[[#This Row],[COLUMNA]]</f>
        <v>HT6.131.3</v>
      </c>
      <c r="B1938" s="247" t="s">
        <v>448</v>
      </c>
      <c r="C1938" s="246">
        <v>131</v>
      </c>
      <c r="D1938" s="268" t="s">
        <v>183</v>
      </c>
      <c r="E1938" s="246">
        <v>3</v>
      </c>
      <c r="F1938" s="245" t="s">
        <v>21</v>
      </c>
    </row>
    <row r="1939" spans="1:6">
      <c r="A1939" s="263" t="str">
        <f>Campos[[#This Row],[HOJA]]&amp;"."&amp;Campos[[#This Row],[FILA]]&amp;"."&amp;Campos[[#This Row],[COLUMNA]]</f>
        <v>HT6.131.4</v>
      </c>
      <c r="B1939" s="247" t="s">
        <v>448</v>
      </c>
      <c r="C1939" s="246">
        <v>131</v>
      </c>
      <c r="D1939" s="268" t="s">
        <v>183</v>
      </c>
      <c r="E1939" s="246">
        <v>4</v>
      </c>
      <c r="F1939" s="245" t="s">
        <v>29</v>
      </c>
    </row>
    <row r="1940" spans="1:6">
      <c r="A1940" s="263" t="str">
        <f>Campos[[#This Row],[HOJA]]&amp;"."&amp;Campos[[#This Row],[FILA]]&amp;"."&amp;Campos[[#This Row],[COLUMNA]]</f>
        <v>HT6.132.2</v>
      </c>
      <c r="B1940" s="247" t="s">
        <v>448</v>
      </c>
      <c r="C1940" s="246">
        <v>132</v>
      </c>
      <c r="D1940" s="268" t="s">
        <v>183</v>
      </c>
      <c r="E1940" s="246">
        <v>2</v>
      </c>
      <c r="F1940" s="245" t="s">
        <v>27</v>
      </c>
    </row>
    <row r="1941" spans="1:6">
      <c r="A1941" s="263" t="str">
        <f>Campos[[#This Row],[HOJA]]&amp;"."&amp;Campos[[#This Row],[FILA]]&amp;"."&amp;Campos[[#This Row],[COLUMNA]]</f>
        <v>HT6.132.3</v>
      </c>
      <c r="B1941" s="247" t="s">
        <v>448</v>
      </c>
      <c r="C1941" s="246">
        <v>132</v>
      </c>
      <c r="D1941" s="268" t="s">
        <v>183</v>
      </c>
      <c r="E1941" s="246">
        <v>3</v>
      </c>
      <c r="F1941" s="245" t="s">
        <v>21</v>
      </c>
    </row>
    <row r="1942" spans="1:6">
      <c r="A1942" s="263" t="str">
        <f>Campos[[#This Row],[HOJA]]&amp;"."&amp;Campos[[#This Row],[FILA]]&amp;"."&amp;Campos[[#This Row],[COLUMNA]]</f>
        <v>HT6.132.4</v>
      </c>
      <c r="B1942" s="247" t="s">
        <v>448</v>
      </c>
      <c r="C1942" s="246">
        <v>132</v>
      </c>
      <c r="D1942" s="268" t="s">
        <v>183</v>
      </c>
      <c r="E1942" s="246">
        <v>4</v>
      </c>
      <c r="F1942" s="245" t="s">
        <v>29</v>
      </c>
    </row>
    <row r="1943" spans="1:6">
      <c r="A1943" s="263" t="str">
        <f>Campos[[#This Row],[HOJA]]&amp;"."&amp;Campos[[#This Row],[FILA]]&amp;"."&amp;Campos[[#This Row],[COLUMNA]]</f>
        <v>HT6.133.3</v>
      </c>
      <c r="B1943" s="247" t="s">
        <v>448</v>
      </c>
      <c r="C1943" s="246">
        <v>133</v>
      </c>
      <c r="D1943" s="249" t="s">
        <v>13</v>
      </c>
      <c r="E1943" s="246">
        <v>3</v>
      </c>
      <c r="F1943" s="245" t="s">
        <v>21</v>
      </c>
    </row>
    <row r="1944" spans="1:6">
      <c r="A1944" s="263" t="str">
        <f>Campos[[#This Row],[HOJA]]&amp;"."&amp;Campos[[#This Row],[FILA]]&amp;"."&amp;Campos[[#This Row],[COLUMNA]]</f>
        <v>HT6.138.2</v>
      </c>
      <c r="B1944" s="247" t="s">
        <v>448</v>
      </c>
      <c r="C1944" s="246">
        <v>138</v>
      </c>
      <c r="D1944" s="272" t="s">
        <v>134</v>
      </c>
      <c r="E1944" s="246">
        <v>2</v>
      </c>
      <c r="F1944" s="245" t="s">
        <v>0</v>
      </c>
    </row>
    <row r="1945" spans="1:6">
      <c r="A1945" s="263" t="str">
        <f>Campos[[#This Row],[HOJA]]&amp;"."&amp;Campos[[#This Row],[FILA]]&amp;"."&amp;Campos[[#This Row],[COLUMNA]]</f>
        <v>HT6.138.3</v>
      </c>
      <c r="B1945" s="247" t="s">
        <v>448</v>
      </c>
      <c r="C1945" s="246">
        <v>138</v>
      </c>
      <c r="D1945" s="272" t="s">
        <v>134</v>
      </c>
      <c r="E1945" s="246">
        <v>3</v>
      </c>
      <c r="F1945" s="245" t="s">
        <v>184</v>
      </c>
    </row>
    <row r="1946" spans="1:6">
      <c r="A1946" s="263" t="str">
        <f>Campos[[#This Row],[HOJA]]&amp;"."&amp;Campos[[#This Row],[FILA]]&amp;"."&amp;Campos[[#This Row],[COLUMNA]]</f>
        <v>HT6.138.4</v>
      </c>
      <c r="B1946" s="247" t="s">
        <v>448</v>
      </c>
      <c r="C1946" s="246">
        <v>138</v>
      </c>
      <c r="D1946" s="272" t="s">
        <v>134</v>
      </c>
      <c r="E1946" s="246">
        <v>4</v>
      </c>
      <c r="F1946" s="245" t="s">
        <v>35</v>
      </c>
    </row>
    <row r="1947" spans="1:6">
      <c r="A1947" s="263" t="str">
        <f>Campos[[#This Row],[HOJA]]&amp;"."&amp;Campos[[#This Row],[FILA]]&amp;"."&amp;Campos[[#This Row],[COLUMNA]]</f>
        <v>HT6.138.5</v>
      </c>
      <c r="B1947" s="247" t="s">
        <v>448</v>
      </c>
      <c r="C1947" s="246">
        <v>138</v>
      </c>
      <c r="D1947" s="272" t="s">
        <v>134</v>
      </c>
      <c r="E1947" s="246">
        <v>5</v>
      </c>
      <c r="F1947" s="245" t="s">
        <v>37</v>
      </c>
    </row>
    <row r="1948" spans="1:6">
      <c r="A1948" s="263" t="str">
        <f>Campos[[#This Row],[HOJA]]&amp;"."&amp;Campos[[#This Row],[FILA]]&amp;"."&amp;Campos[[#This Row],[COLUMNA]]</f>
        <v>HT6.139.2</v>
      </c>
      <c r="B1948" s="247" t="s">
        <v>448</v>
      </c>
      <c r="C1948" s="246">
        <v>139</v>
      </c>
      <c r="D1948" s="272" t="s">
        <v>134</v>
      </c>
      <c r="E1948" s="246">
        <v>2</v>
      </c>
      <c r="F1948" s="245" t="s">
        <v>0</v>
      </c>
    </row>
    <row r="1949" spans="1:6">
      <c r="A1949" s="263" t="str">
        <f>Campos[[#This Row],[HOJA]]&amp;"."&amp;Campos[[#This Row],[FILA]]&amp;"."&amp;Campos[[#This Row],[COLUMNA]]</f>
        <v>HT6.139.3</v>
      </c>
      <c r="B1949" s="247" t="s">
        <v>448</v>
      </c>
      <c r="C1949" s="246">
        <v>139</v>
      </c>
      <c r="D1949" s="272" t="s">
        <v>134</v>
      </c>
      <c r="E1949" s="246">
        <v>3</v>
      </c>
      <c r="F1949" s="245" t="s">
        <v>184</v>
      </c>
    </row>
    <row r="1950" spans="1:6">
      <c r="A1950" s="263" t="str">
        <f>Campos[[#This Row],[HOJA]]&amp;"."&amp;Campos[[#This Row],[FILA]]&amp;"."&amp;Campos[[#This Row],[COLUMNA]]</f>
        <v>HT6.139.4</v>
      </c>
      <c r="B1950" s="247" t="s">
        <v>448</v>
      </c>
      <c r="C1950" s="246">
        <v>139</v>
      </c>
      <c r="D1950" s="272" t="s">
        <v>134</v>
      </c>
      <c r="E1950" s="246">
        <v>4</v>
      </c>
      <c r="F1950" s="245" t="s">
        <v>35</v>
      </c>
    </row>
    <row r="1951" spans="1:6">
      <c r="A1951" s="263" t="str">
        <f>Campos[[#This Row],[HOJA]]&amp;"."&amp;Campos[[#This Row],[FILA]]&amp;"."&amp;Campos[[#This Row],[COLUMNA]]</f>
        <v>HT6.139.5</v>
      </c>
      <c r="B1951" s="247" t="s">
        <v>448</v>
      </c>
      <c r="C1951" s="246">
        <v>139</v>
      </c>
      <c r="D1951" s="272" t="s">
        <v>134</v>
      </c>
      <c r="E1951" s="246">
        <v>5</v>
      </c>
      <c r="F1951" s="245" t="s">
        <v>37</v>
      </c>
    </row>
    <row r="1952" spans="1:6">
      <c r="A1952" s="263" t="str">
        <f>Campos[[#This Row],[HOJA]]&amp;"."&amp;Campos[[#This Row],[FILA]]&amp;"."&amp;Campos[[#This Row],[COLUMNA]]</f>
        <v>HT6.140.2</v>
      </c>
      <c r="B1952" s="247" t="s">
        <v>448</v>
      </c>
      <c r="C1952" s="246">
        <v>140</v>
      </c>
      <c r="D1952" s="272" t="s">
        <v>134</v>
      </c>
      <c r="E1952" s="246">
        <v>2</v>
      </c>
      <c r="F1952" s="245" t="s">
        <v>0</v>
      </c>
    </row>
    <row r="1953" spans="1:6">
      <c r="A1953" s="263" t="str">
        <f>Campos[[#This Row],[HOJA]]&amp;"."&amp;Campos[[#This Row],[FILA]]&amp;"."&amp;Campos[[#This Row],[COLUMNA]]</f>
        <v>HT6.140.3</v>
      </c>
      <c r="B1953" s="247" t="s">
        <v>448</v>
      </c>
      <c r="C1953" s="246">
        <v>140</v>
      </c>
      <c r="D1953" s="272" t="s">
        <v>134</v>
      </c>
      <c r="E1953" s="246">
        <v>3</v>
      </c>
      <c r="F1953" s="245" t="s">
        <v>184</v>
      </c>
    </row>
    <row r="1954" spans="1:6">
      <c r="A1954" s="263" t="str">
        <f>Campos[[#This Row],[HOJA]]&amp;"."&amp;Campos[[#This Row],[FILA]]&amp;"."&amp;Campos[[#This Row],[COLUMNA]]</f>
        <v>HT6.140.4</v>
      </c>
      <c r="B1954" s="247" t="s">
        <v>448</v>
      </c>
      <c r="C1954" s="246">
        <v>140</v>
      </c>
      <c r="D1954" s="272" t="s">
        <v>134</v>
      </c>
      <c r="E1954" s="246">
        <v>4</v>
      </c>
      <c r="F1954" s="245" t="s">
        <v>35</v>
      </c>
    </row>
    <row r="1955" spans="1:6">
      <c r="A1955" s="263" t="str">
        <f>Campos[[#This Row],[HOJA]]&amp;"."&amp;Campos[[#This Row],[FILA]]&amp;"."&amp;Campos[[#This Row],[COLUMNA]]</f>
        <v>HT6.140.5</v>
      </c>
      <c r="B1955" s="247" t="s">
        <v>448</v>
      </c>
      <c r="C1955" s="246">
        <v>140</v>
      </c>
      <c r="D1955" s="272" t="s">
        <v>134</v>
      </c>
      <c r="E1955" s="246">
        <v>5</v>
      </c>
      <c r="F1955" s="245" t="s">
        <v>37</v>
      </c>
    </row>
    <row r="1956" spans="1:6">
      <c r="A1956" s="263" t="str">
        <f>Campos[[#This Row],[HOJA]]&amp;"."&amp;Campos[[#This Row],[FILA]]&amp;"."&amp;Campos[[#This Row],[COLUMNA]]</f>
        <v>HT6.141.2</v>
      </c>
      <c r="B1956" s="247" t="s">
        <v>448</v>
      </c>
      <c r="C1956" s="246">
        <v>141</v>
      </c>
      <c r="D1956" s="272" t="s">
        <v>134</v>
      </c>
      <c r="E1956" s="246">
        <v>2</v>
      </c>
      <c r="F1956" s="245" t="s">
        <v>0</v>
      </c>
    </row>
    <row r="1957" spans="1:6">
      <c r="A1957" s="263" t="str">
        <f>Campos[[#This Row],[HOJA]]&amp;"."&amp;Campos[[#This Row],[FILA]]&amp;"."&amp;Campos[[#This Row],[COLUMNA]]</f>
        <v>HT6.141.3</v>
      </c>
      <c r="B1957" s="247" t="s">
        <v>448</v>
      </c>
      <c r="C1957" s="246">
        <v>141</v>
      </c>
      <c r="D1957" s="272" t="s">
        <v>134</v>
      </c>
      <c r="E1957" s="246">
        <v>3</v>
      </c>
      <c r="F1957" s="245" t="s">
        <v>184</v>
      </c>
    </row>
    <row r="1958" spans="1:6">
      <c r="A1958" s="263" t="str">
        <f>Campos[[#This Row],[HOJA]]&amp;"."&amp;Campos[[#This Row],[FILA]]&amp;"."&amp;Campos[[#This Row],[COLUMNA]]</f>
        <v>HT6.141.4</v>
      </c>
      <c r="B1958" s="247" t="s">
        <v>448</v>
      </c>
      <c r="C1958" s="246">
        <v>141</v>
      </c>
      <c r="D1958" s="272" t="s">
        <v>134</v>
      </c>
      <c r="E1958" s="246">
        <v>4</v>
      </c>
      <c r="F1958" s="245" t="s">
        <v>35</v>
      </c>
    </row>
    <row r="1959" spans="1:6">
      <c r="A1959" s="263" t="str">
        <f>Campos[[#This Row],[HOJA]]&amp;"."&amp;Campos[[#This Row],[FILA]]&amp;"."&amp;Campos[[#This Row],[COLUMNA]]</f>
        <v>HT6.141.5</v>
      </c>
      <c r="B1959" s="247" t="s">
        <v>448</v>
      </c>
      <c r="C1959" s="246">
        <v>141</v>
      </c>
      <c r="D1959" s="272" t="s">
        <v>134</v>
      </c>
      <c r="E1959" s="246">
        <v>5</v>
      </c>
      <c r="F1959" s="245" t="s">
        <v>37</v>
      </c>
    </row>
    <row r="1960" spans="1:6">
      <c r="A1960" s="263" t="str">
        <f>Campos[[#This Row],[HOJA]]&amp;"."&amp;Campos[[#This Row],[FILA]]&amp;"."&amp;Campos[[#This Row],[COLUMNA]]</f>
        <v>HT6.142.2</v>
      </c>
      <c r="B1960" s="247" t="s">
        <v>448</v>
      </c>
      <c r="C1960" s="246">
        <v>142</v>
      </c>
      <c r="D1960" s="272" t="s">
        <v>134</v>
      </c>
      <c r="E1960" s="246">
        <v>2</v>
      </c>
      <c r="F1960" s="245" t="s">
        <v>0</v>
      </c>
    </row>
    <row r="1961" spans="1:6">
      <c r="A1961" s="263" t="str">
        <f>Campos[[#This Row],[HOJA]]&amp;"."&amp;Campos[[#This Row],[FILA]]&amp;"."&amp;Campos[[#This Row],[COLUMNA]]</f>
        <v>HT6.142.3</v>
      </c>
      <c r="B1961" s="247" t="s">
        <v>448</v>
      </c>
      <c r="C1961" s="246">
        <v>142</v>
      </c>
      <c r="D1961" s="272" t="s">
        <v>134</v>
      </c>
      <c r="E1961" s="246">
        <v>3</v>
      </c>
      <c r="F1961" s="245" t="s">
        <v>184</v>
      </c>
    </row>
    <row r="1962" spans="1:6">
      <c r="A1962" s="263" t="str">
        <f>Campos[[#This Row],[HOJA]]&amp;"."&amp;Campos[[#This Row],[FILA]]&amp;"."&amp;Campos[[#This Row],[COLUMNA]]</f>
        <v>HT6.142.4</v>
      </c>
      <c r="B1962" s="247" t="s">
        <v>448</v>
      </c>
      <c r="C1962" s="246">
        <v>142</v>
      </c>
      <c r="D1962" s="272" t="s">
        <v>134</v>
      </c>
      <c r="E1962" s="246">
        <v>4</v>
      </c>
      <c r="F1962" s="245" t="s">
        <v>35</v>
      </c>
    </row>
    <row r="1963" spans="1:6">
      <c r="A1963" s="263" t="str">
        <f>Campos[[#This Row],[HOJA]]&amp;"."&amp;Campos[[#This Row],[FILA]]&amp;"."&amp;Campos[[#This Row],[COLUMNA]]</f>
        <v>HT6.142.5</v>
      </c>
      <c r="B1963" s="247" t="s">
        <v>448</v>
      </c>
      <c r="C1963" s="246">
        <v>142</v>
      </c>
      <c r="D1963" s="272" t="s">
        <v>134</v>
      </c>
      <c r="E1963" s="246">
        <v>5</v>
      </c>
      <c r="F1963" s="245" t="s">
        <v>37</v>
      </c>
    </row>
    <row r="1964" spans="1:6">
      <c r="A1964" s="263" t="str">
        <f>Campos[[#This Row],[HOJA]]&amp;"."&amp;Campos[[#This Row],[FILA]]&amp;"."&amp;Campos[[#This Row],[COLUMNA]]</f>
        <v>HT6.143.3</v>
      </c>
      <c r="B1964" s="247" t="s">
        <v>448</v>
      </c>
      <c r="C1964" s="246">
        <v>143</v>
      </c>
      <c r="D1964" s="249" t="s">
        <v>13</v>
      </c>
      <c r="E1964" s="246">
        <v>3</v>
      </c>
      <c r="F1964" s="245" t="s">
        <v>184</v>
      </c>
    </row>
    <row r="1965" spans="1:6">
      <c r="A1965" s="263" t="str">
        <f>Campos[[#This Row],[HOJA]]&amp;"."&amp;Campos[[#This Row],[FILA]]&amp;"."&amp;Campos[[#This Row],[COLUMNA]]</f>
        <v>HT6.148.2</v>
      </c>
      <c r="B1965" s="247" t="s">
        <v>448</v>
      </c>
      <c r="C1965" s="246">
        <v>148</v>
      </c>
      <c r="D1965" s="272" t="s">
        <v>135</v>
      </c>
      <c r="E1965" s="246">
        <v>2</v>
      </c>
      <c r="F1965" s="245" t="s">
        <v>0</v>
      </c>
    </row>
    <row r="1966" spans="1:6">
      <c r="A1966" s="263" t="str">
        <f>Campos[[#This Row],[HOJA]]&amp;"."&amp;Campos[[#This Row],[FILA]]&amp;"."&amp;Campos[[#This Row],[COLUMNA]]</f>
        <v>HT6.148.3</v>
      </c>
      <c r="B1966" s="247" t="s">
        <v>448</v>
      </c>
      <c r="C1966" s="246">
        <v>148</v>
      </c>
      <c r="D1966" s="272" t="s">
        <v>135</v>
      </c>
      <c r="E1966" s="246">
        <v>3</v>
      </c>
      <c r="F1966" s="245" t="s">
        <v>184</v>
      </c>
    </row>
    <row r="1967" spans="1:6">
      <c r="A1967" s="263" t="str">
        <f>Campos[[#This Row],[HOJA]]&amp;"."&amp;Campos[[#This Row],[FILA]]&amp;"."&amp;Campos[[#This Row],[COLUMNA]]</f>
        <v>HT6.148.4</v>
      </c>
      <c r="B1967" s="247" t="s">
        <v>448</v>
      </c>
      <c r="C1967" s="246">
        <v>148</v>
      </c>
      <c r="D1967" s="272" t="s">
        <v>135</v>
      </c>
      <c r="E1967" s="246">
        <v>4</v>
      </c>
      <c r="F1967" s="245" t="s">
        <v>36</v>
      </c>
    </row>
    <row r="1968" spans="1:6">
      <c r="A1968" s="263" t="str">
        <f>Campos[[#This Row],[HOJA]]&amp;"."&amp;Campos[[#This Row],[FILA]]&amp;"."&amp;Campos[[#This Row],[COLUMNA]]</f>
        <v>HT6.148.5</v>
      </c>
      <c r="B1968" s="247" t="s">
        <v>448</v>
      </c>
      <c r="C1968" s="246">
        <v>148</v>
      </c>
      <c r="D1968" s="272" t="s">
        <v>135</v>
      </c>
      <c r="E1968" s="246">
        <v>5</v>
      </c>
      <c r="F1968" s="245" t="s">
        <v>18</v>
      </c>
    </row>
    <row r="1969" spans="1:6">
      <c r="A1969" s="263" t="str">
        <f>Campos[[#This Row],[HOJA]]&amp;"."&amp;Campos[[#This Row],[FILA]]&amp;"."&amp;Campos[[#This Row],[COLUMNA]]</f>
        <v>HT6.149.2</v>
      </c>
      <c r="B1969" s="247" t="s">
        <v>448</v>
      </c>
      <c r="C1969" s="246">
        <v>149</v>
      </c>
      <c r="D1969" s="272" t="s">
        <v>135</v>
      </c>
      <c r="E1969" s="246">
        <v>2</v>
      </c>
      <c r="F1969" s="245" t="s">
        <v>0</v>
      </c>
    </row>
    <row r="1970" spans="1:6">
      <c r="A1970" s="263" t="str">
        <f>Campos[[#This Row],[HOJA]]&amp;"."&amp;Campos[[#This Row],[FILA]]&amp;"."&amp;Campos[[#This Row],[COLUMNA]]</f>
        <v>HT6.149.3</v>
      </c>
      <c r="B1970" s="247" t="s">
        <v>448</v>
      </c>
      <c r="C1970" s="246">
        <v>149</v>
      </c>
      <c r="D1970" s="272" t="s">
        <v>135</v>
      </c>
      <c r="E1970" s="246">
        <v>3</v>
      </c>
      <c r="F1970" s="245" t="s">
        <v>184</v>
      </c>
    </row>
    <row r="1971" spans="1:6">
      <c r="A1971" s="263" t="str">
        <f>Campos[[#This Row],[HOJA]]&amp;"."&amp;Campos[[#This Row],[FILA]]&amp;"."&amp;Campos[[#This Row],[COLUMNA]]</f>
        <v>HT6.149.4</v>
      </c>
      <c r="B1971" s="247" t="s">
        <v>448</v>
      </c>
      <c r="C1971" s="246">
        <v>149</v>
      </c>
      <c r="D1971" s="272" t="s">
        <v>135</v>
      </c>
      <c r="E1971" s="246">
        <v>4</v>
      </c>
      <c r="F1971" s="245" t="s">
        <v>36</v>
      </c>
    </row>
    <row r="1972" spans="1:6">
      <c r="A1972" s="263" t="str">
        <f>Campos[[#This Row],[HOJA]]&amp;"."&amp;Campos[[#This Row],[FILA]]&amp;"."&amp;Campos[[#This Row],[COLUMNA]]</f>
        <v>HT6.149.5</v>
      </c>
      <c r="B1972" s="247" t="s">
        <v>448</v>
      </c>
      <c r="C1972" s="246">
        <v>149</v>
      </c>
      <c r="D1972" s="272" t="s">
        <v>135</v>
      </c>
      <c r="E1972" s="246">
        <v>5</v>
      </c>
      <c r="F1972" s="245" t="s">
        <v>18</v>
      </c>
    </row>
    <row r="1973" spans="1:6">
      <c r="A1973" s="263" t="str">
        <f>Campos[[#This Row],[HOJA]]&amp;"."&amp;Campos[[#This Row],[FILA]]&amp;"."&amp;Campos[[#This Row],[COLUMNA]]</f>
        <v>HT6.150.2</v>
      </c>
      <c r="B1973" s="247" t="s">
        <v>448</v>
      </c>
      <c r="C1973" s="246">
        <v>150</v>
      </c>
      <c r="D1973" s="272" t="s">
        <v>135</v>
      </c>
      <c r="E1973" s="246">
        <v>2</v>
      </c>
      <c r="F1973" s="245" t="s">
        <v>0</v>
      </c>
    </row>
    <row r="1974" spans="1:6">
      <c r="A1974" s="263" t="str">
        <f>Campos[[#This Row],[HOJA]]&amp;"."&amp;Campos[[#This Row],[FILA]]&amp;"."&amp;Campos[[#This Row],[COLUMNA]]</f>
        <v>HT6.150.3</v>
      </c>
      <c r="B1974" s="247" t="s">
        <v>448</v>
      </c>
      <c r="C1974" s="246">
        <v>150</v>
      </c>
      <c r="D1974" s="272" t="s">
        <v>135</v>
      </c>
      <c r="E1974" s="246">
        <v>3</v>
      </c>
      <c r="F1974" s="245" t="s">
        <v>184</v>
      </c>
    </row>
    <row r="1975" spans="1:6">
      <c r="A1975" s="263" t="str">
        <f>Campos[[#This Row],[HOJA]]&amp;"."&amp;Campos[[#This Row],[FILA]]&amp;"."&amp;Campos[[#This Row],[COLUMNA]]</f>
        <v>HT6.150.4</v>
      </c>
      <c r="B1975" s="247" t="s">
        <v>448</v>
      </c>
      <c r="C1975" s="246">
        <v>150</v>
      </c>
      <c r="D1975" s="272" t="s">
        <v>135</v>
      </c>
      <c r="E1975" s="246">
        <v>4</v>
      </c>
      <c r="F1975" s="245" t="s">
        <v>36</v>
      </c>
    </row>
    <row r="1976" spans="1:6">
      <c r="A1976" s="263" t="str">
        <f>Campos[[#This Row],[HOJA]]&amp;"."&amp;Campos[[#This Row],[FILA]]&amp;"."&amp;Campos[[#This Row],[COLUMNA]]</f>
        <v>HT6.150.5</v>
      </c>
      <c r="B1976" s="247" t="s">
        <v>448</v>
      </c>
      <c r="C1976" s="246">
        <v>150</v>
      </c>
      <c r="D1976" s="272" t="s">
        <v>135</v>
      </c>
      <c r="E1976" s="246">
        <v>5</v>
      </c>
      <c r="F1976" s="245" t="s">
        <v>18</v>
      </c>
    </row>
    <row r="1977" spans="1:6">
      <c r="A1977" s="263" t="str">
        <f>Campos[[#This Row],[HOJA]]&amp;"."&amp;Campos[[#This Row],[FILA]]&amp;"."&amp;Campos[[#This Row],[COLUMNA]]</f>
        <v>HT6.151.2</v>
      </c>
      <c r="B1977" s="247" t="s">
        <v>448</v>
      </c>
      <c r="C1977" s="246">
        <v>151</v>
      </c>
      <c r="D1977" s="272" t="s">
        <v>135</v>
      </c>
      <c r="E1977" s="246">
        <v>2</v>
      </c>
      <c r="F1977" s="245" t="s">
        <v>0</v>
      </c>
    </row>
    <row r="1978" spans="1:6">
      <c r="A1978" s="263" t="str">
        <f>Campos[[#This Row],[HOJA]]&amp;"."&amp;Campos[[#This Row],[FILA]]&amp;"."&amp;Campos[[#This Row],[COLUMNA]]</f>
        <v>HT6.151.3</v>
      </c>
      <c r="B1978" s="247" t="s">
        <v>448</v>
      </c>
      <c r="C1978" s="246">
        <v>151</v>
      </c>
      <c r="D1978" s="272" t="s">
        <v>135</v>
      </c>
      <c r="E1978" s="246">
        <v>3</v>
      </c>
      <c r="F1978" s="245" t="s">
        <v>184</v>
      </c>
    </row>
    <row r="1979" spans="1:6">
      <c r="A1979" s="263" t="str">
        <f>Campos[[#This Row],[HOJA]]&amp;"."&amp;Campos[[#This Row],[FILA]]&amp;"."&amp;Campos[[#This Row],[COLUMNA]]</f>
        <v>HT6.151.4</v>
      </c>
      <c r="B1979" s="247" t="s">
        <v>448</v>
      </c>
      <c r="C1979" s="246">
        <v>151</v>
      </c>
      <c r="D1979" s="272" t="s">
        <v>135</v>
      </c>
      <c r="E1979" s="246">
        <v>4</v>
      </c>
      <c r="F1979" s="245" t="s">
        <v>36</v>
      </c>
    </row>
    <row r="1980" spans="1:6">
      <c r="A1980" s="263" t="str">
        <f>Campos[[#This Row],[HOJA]]&amp;"."&amp;Campos[[#This Row],[FILA]]&amp;"."&amp;Campos[[#This Row],[COLUMNA]]</f>
        <v>HT6.151.5</v>
      </c>
      <c r="B1980" s="247" t="s">
        <v>448</v>
      </c>
      <c r="C1980" s="246">
        <v>151</v>
      </c>
      <c r="D1980" s="272" t="s">
        <v>135</v>
      </c>
      <c r="E1980" s="246">
        <v>5</v>
      </c>
      <c r="F1980" s="245" t="s">
        <v>18</v>
      </c>
    </row>
    <row r="1981" spans="1:6">
      <c r="A1981" s="263" t="str">
        <f>Campos[[#This Row],[HOJA]]&amp;"."&amp;Campos[[#This Row],[FILA]]&amp;"."&amp;Campos[[#This Row],[COLUMNA]]</f>
        <v>HT6.152.2</v>
      </c>
      <c r="B1981" s="247" t="s">
        <v>448</v>
      </c>
      <c r="C1981" s="246">
        <v>152</v>
      </c>
      <c r="D1981" s="272" t="s">
        <v>135</v>
      </c>
      <c r="E1981" s="246">
        <v>2</v>
      </c>
      <c r="F1981" s="245" t="s">
        <v>0</v>
      </c>
    </row>
    <row r="1982" spans="1:6">
      <c r="A1982" s="263" t="str">
        <f>Campos[[#This Row],[HOJA]]&amp;"."&amp;Campos[[#This Row],[FILA]]&amp;"."&amp;Campos[[#This Row],[COLUMNA]]</f>
        <v>HT6.152.3</v>
      </c>
      <c r="B1982" s="247" t="s">
        <v>448</v>
      </c>
      <c r="C1982" s="246">
        <v>152</v>
      </c>
      <c r="D1982" s="272" t="s">
        <v>135</v>
      </c>
      <c r="E1982" s="246">
        <v>3</v>
      </c>
      <c r="F1982" s="245" t="s">
        <v>184</v>
      </c>
    </row>
    <row r="1983" spans="1:6">
      <c r="A1983" s="263" t="str">
        <f>Campos[[#This Row],[HOJA]]&amp;"."&amp;Campos[[#This Row],[FILA]]&amp;"."&amp;Campos[[#This Row],[COLUMNA]]</f>
        <v>HT6.152.4</v>
      </c>
      <c r="B1983" s="247" t="s">
        <v>448</v>
      </c>
      <c r="C1983" s="246">
        <v>152</v>
      </c>
      <c r="D1983" s="272" t="s">
        <v>135</v>
      </c>
      <c r="E1983" s="246">
        <v>4</v>
      </c>
      <c r="F1983" s="245" t="s">
        <v>36</v>
      </c>
    </row>
    <row r="1984" spans="1:6">
      <c r="A1984" s="263" t="str">
        <f>Campos[[#This Row],[HOJA]]&amp;"."&amp;Campos[[#This Row],[FILA]]&amp;"."&amp;Campos[[#This Row],[COLUMNA]]</f>
        <v>HT6.152.5</v>
      </c>
      <c r="B1984" s="247" t="s">
        <v>448</v>
      </c>
      <c r="C1984" s="246">
        <v>152</v>
      </c>
      <c r="D1984" s="272" t="s">
        <v>135</v>
      </c>
      <c r="E1984" s="246">
        <v>5</v>
      </c>
      <c r="F1984" s="245" t="s">
        <v>18</v>
      </c>
    </row>
    <row r="1985" spans="1:6">
      <c r="A1985" s="263" t="str">
        <f>Campos[[#This Row],[HOJA]]&amp;"."&amp;Campos[[#This Row],[FILA]]&amp;"."&amp;Campos[[#This Row],[COLUMNA]]</f>
        <v>HT6.153.2</v>
      </c>
      <c r="B1985" s="247" t="s">
        <v>448</v>
      </c>
      <c r="C1985" s="246">
        <v>153</v>
      </c>
      <c r="D1985" s="272" t="s">
        <v>135</v>
      </c>
      <c r="E1985" s="246">
        <v>2</v>
      </c>
      <c r="F1985" s="245" t="s">
        <v>0</v>
      </c>
    </row>
    <row r="1986" spans="1:6">
      <c r="A1986" s="263" t="str">
        <f>Campos[[#This Row],[HOJA]]&amp;"."&amp;Campos[[#This Row],[FILA]]&amp;"."&amp;Campos[[#This Row],[COLUMNA]]</f>
        <v>HT6.153.3</v>
      </c>
      <c r="B1986" s="247" t="s">
        <v>448</v>
      </c>
      <c r="C1986" s="246">
        <v>153</v>
      </c>
      <c r="D1986" s="272" t="s">
        <v>135</v>
      </c>
      <c r="E1986" s="246">
        <v>3</v>
      </c>
      <c r="F1986" s="245" t="s">
        <v>184</v>
      </c>
    </row>
    <row r="1987" spans="1:6">
      <c r="A1987" s="263" t="str">
        <f>Campos[[#This Row],[HOJA]]&amp;"."&amp;Campos[[#This Row],[FILA]]&amp;"."&amp;Campos[[#This Row],[COLUMNA]]</f>
        <v>HT6.153.4</v>
      </c>
      <c r="B1987" s="247" t="s">
        <v>448</v>
      </c>
      <c r="C1987" s="246">
        <v>153</v>
      </c>
      <c r="D1987" s="272" t="s">
        <v>135</v>
      </c>
      <c r="E1987" s="246">
        <v>4</v>
      </c>
      <c r="F1987" s="245" t="s">
        <v>36</v>
      </c>
    </row>
    <row r="1988" spans="1:6">
      <c r="A1988" s="263" t="str">
        <f>Campos[[#This Row],[HOJA]]&amp;"."&amp;Campos[[#This Row],[FILA]]&amp;"."&amp;Campos[[#This Row],[COLUMNA]]</f>
        <v>HT6.153.5</v>
      </c>
      <c r="B1988" s="247" t="s">
        <v>448</v>
      </c>
      <c r="C1988" s="246">
        <v>153</v>
      </c>
      <c r="D1988" s="272" t="s">
        <v>135</v>
      </c>
      <c r="E1988" s="246">
        <v>5</v>
      </c>
      <c r="F1988" s="245" t="s">
        <v>18</v>
      </c>
    </row>
    <row r="1989" spans="1:6">
      <c r="A1989" s="263" t="str">
        <f>Campos[[#This Row],[HOJA]]&amp;"."&amp;Campos[[#This Row],[FILA]]&amp;"."&amp;Campos[[#This Row],[COLUMNA]]</f>
        <v>HT6.154.3</v>
      </c>
      <c r="B1989" s="247" t="s">
        <v>448</v>
      </c>
      <c r="C1989" s="246">
        <v>154</v>
      </c>
      <c r="D1989" s="249" t="s">
        <v>13</v>
      </c>
      <c r="E1989" s="246">
        <v>3</v>
      </c>
      <c r="F1989" s="245" t="s">
        <v>184</v>
      </c>
    </row>
    <row r="1990" spans="1:6">
      <c r="A1990" s="263" t="str">
        <f>Campos[[#This Row],[HOJA]]&amp;"."&amp;Campos[[#This Row],[FILA]]&amp;"."&amp;Campos[[#This Row],[COLUMNA]]</f>
        <v>HT6.160.3</v>
      </c>
      <c r="B1990" s="247" t="s">
        <v>448</v>
      </c>
      <c r="C1990" s="246">
        <v>160</v>
      </c>
      <c r="D1990" s="245" t="s">
        <v>43</v>
      </c>
      <c r="E1990" s="246">
        <v>3</v>
      </c>
      <c r="F1990" s="245" t="s">
        <v>452</v>
      </c>
    </row>
    <row r="1991" spans="1:6">
      <c r="A1991" s="263" t="str">
        <f>Campos[[#This Row],[HOJA]]&amp;"."&amp;Campos[[#This Row],[FILA]]&amp;"."&amp;Campos[[#This Row],[COLUMNA]]</f>
        <v>HT6.160.4</v>
      </c>
      <c r="B1991" s="247" t="s">
        <v>448</v>
      </c>
      <c r="C1991" s="246">
        <v>160</v>
      </c>
      <c r="D1991" s="245" t="s">
        <v>43</v>
      </c>
      <c r="E1991" s="246">
        <v>4</v>
      </c>
      <c r="F1991" s="245" t="s">
        <v>184</v>
      </c>
    </row>
    <row r="1992" spans="1:6">
      <c r="A1992" s="263" t="str">
        <f>Campos[[#This Row],[HOJA]]&amp;"."&amp;Campos[[#This Row],[FILA]]&amp;"."&amp;Campos[[#This Row],[COLUMNA]]</f>
        <v>HT6.160.5</v>
      </c>
      <c r="B1992" s="247" t="s">
        <v>448</v>
      </c>
      <c r="C1992" s="246">
        <v>160</v>
      </c>
      <c r="D1992" s="245" t="s">
        <v>43</v>
      </c>
      <c r="E1992" s="246">
        <v>5</v>
      </c>
      <c r="F1992" s="245" t="s">
        <v>18</v>
      </c>
    </row>
    <row r="1993" spans="1:6">
      <c r="A1993" s="263" t="str">
        <f>Campos[[#This Row],[HOJA]]&amp;"."&amp;Campos[[#This Row],[FILA]]&amp;"."&amp;Campos[[#This Row],[COLUMNA]]</f>
        <v>HT6.161.3</v>
      </c>
      <c r="B1993" s="247" t="s">
        <v>448</v>
      </c>
      <c r="C1993" s="246">
        <v>161</v>
      </c>
      <c r="D1993" s="245" t="s">
        <v>186</v>
      </c>
      <c r="E1993" s="246">
        <v>3</v>
      </c>
      <c r="F1993" s="245" t="s">
        <v>452</v>
      </c>
    </row>
    <row r="1994" spans="1:6">
      <c r="A1994" s="263" t="str">
        <f>Campos[[#This Row],[HOJA]]&amp;"."&amp;Campos[[#This Row],[FILA]]&amp;"."&amp;Campos[[#This Row],[COLUMNA]]</f>
        <v>HT6.161.4</v>
      </c>
      <c r="B1994" s="247" t="s">
        <v>448</v>
      </c>
      <c r="C1994" s="246">
        <v>161</v>
      </c>
      <c r="D1994" s="245" t="s">
        <v>186</v>
      </c>
      <c r="E1994" s="246">
        <v>4</v>
      </c>
      <c r="F1994" s="245" t="s">
        <v>184</v>
      </c>
    </row>
    <row r="1995" spans="1:6">
      <c r="A1995" s="263" t="str">
        <f>Campos[[#This Row],[HOJA]]&amp;"."&amp;Campos[[#This Row],[FILA]]&amp;"."&amp;Campos[[#This Row],[COLUMNA]]</f>
        <v>HT6.161.5</v>
      </c>
      <c r="B1995" s="247" t="s">
        <v>448</v>
      </c>
      <c r="C1995" s="246">
        <v>161</v>
      </c>
      <c r="D1995" s="248" t="s">
        <v>186</v>
      </c>
      <c r="E1995" s="246">
        <v>5</v>
      </c>
      <c r="F1995" s="245" t="s">
        <v>18</v>
      </c>
    </row>
    <row r="1996" spans="1:6">
      <c r="A1996" s="263" t="str">
        <f>Campos[[#This Row],[HOJA]]&amp;"."&amp;Campos[[#This Row],[FILA]]&amp;"."&amp;Campos[[#This Row],[COLUMNA]]</f>
        <v>HT6.162.3</v>
      </c>
      <c r="B1996" s="247" t="s">
        <v>448</v>
      </c>
      <c r="C1996" s="246">
        <v>162</v>
      </c>
      <c r="D1996" s="245" t="s">
        <v>44</v>
      </c>
      <c r="E1996" s="246">
        <v>3</v>
      </c>
      <c r="F1996" s="245" t="s">
        <v>452</v>
      </c>
    </row>
    <row r="1997" spans="1:6">
      <c r="A1997" s="263" t="str">
        <f>Campos[[#This Row],[HOJA]]&amp;"."&amp;Campos[[#This Row],[FILA]]&amp;"."&amp;Campos[[#This Row],[COLUMNA]]</f>
        <v>HT6.162.4</v>
      </c>
      <c r="B1997" s="247" t="s">
        <v>448</v>
      </c>
      <c r="C1997" s="246">
        <v>162</v>
      </c>
      <c r="D1997" s="245" t="s">
        <v>44</v>
      </c>
      <c r="E1997" s="246">
        <v>4</v>
      </c>
      <c r="F1997" s="245" t="s">
        <v>184</v>
      </c>
    </row>
    <row r="1998" spans="1:6">
      <c r="A1998" s="263" t="str">
        <f>Campos[[#This Row],[HOJA]]&amp;"."&amp;Campos[[#This Row],[FILA]]&amp;"."&amp;Campos[[#This Row],[COLUMNA]]</f>
        <v>HT6.162.5</v>
      </c>
      <c r="B1998" s="247" t="s">
        <v>448</v>
      </c>
      <c r="C1998" s="246">
        <v>162</v>
      </c>
      <c r="D1998" s="245" t="s">
        <v>44</v>
      </c>
      <c r="E1998" s="246">
        <v>5</v>
      </c>
      <c r="F1998" s="245" t="s">
        <v>18</v>
      </c>
    </row>
    <row r="1999" spans="1:6">
      <c r="A1999" s="263" t="str">
        <f>Campos[[#This Row],[HOJA]]&amp;"."&amp;Campos[[#This Row],[FILA]]&amp;"."&amp;Campos[[#This Row],[COLUMNA]]</f>
        <v>HT6.163.3</v>
      </c>
      <c r="B1999" s="247" t="s">
        <v>448</v>
      </c>
      <c r="C1999" s="246">
        <v>163</v>
      </c>
      <c r="D1999" s="248" t="s">
        <v>187</v>
      </c>
      <c r="E1999" s="246">
        <v>3</v>
      </c>
      <c r="F1999" s="245" t="s">
        <v>452</v>
      </c>
    </row>
    <row r="2000" spans="1:6">
      <c r="A2000" s="263" t="str">
        <f>Campos[[#This Row],[HOJA]]&amp;"."&amp;Campos[[#This Row],[FILA]]&amp;"."&amp;Campos[[#This Row],[COLUMNA]]</f>
        <v>HT6.163.4</v>
      </c>
      <c r="B2000" s="247" t="s">
        <v>448</v>
      </c>
      <c r="C2000" s="246">
        <v>163</v>
      </c>
      <c r="D2000" s="248" t="s">
        <v>187</v>
      </c>
      <c r="E2000" s="246">
        <v>4</v>
      </c>
      <c r="F2000" s="245" t="s">
        <v>184</v>
      </c>
    </row>
    <row r="2001" spans="1:6">
      <c r="A2001" s="263" t="str">
        <f>Campos[[#This Row],[HOJA]]&amp;"."&amp;Campos[[#This Row],[FILA]]&amp;"."&amp;Campos[[#This Row],[COLUMNA]]</f>
        <v>HT6.163.5</v>
      </c>
      <c r="B2001" s="247" t="s">
        <v>448</v>
      </c>
      <c r="C2001" s="246">
        <v>163</v>
      </c>
      <c r="D2001" s="248" t="s">
        <v>187</v>
      </c>
      <c r="E2001" s="246">
        <v>5</v>
      </c>
      <c r="F2001" s="245" t="s">
        <v>18</v>
      </c>
    </row>
    <row r="2002" spans="1:6">
      <c r="A2002" s="263" t="str">
        <f>Campos[[#This Row],[HOJA]]&amp;"."&amp;Campos[[#This Row],[FILA]]&amp;"."&amp;Campos[[#This Row],[COLUMNA]]</f>
        <v>HT6.164.4</v>
      </c>
      <c r="B2002" s="247" t="s">
        <v>448</v>
      </c>
      <c r="C2002" s="246">
        <v>164</v>
      </c>
      <c r="D2002" s="249" t="s">
        <v>13</v>
      </c>
      <c r="E2002" s="246">
        <v>4</v>
      </c>
      <c r="F2002" s="245" t="s">
        <v>184</v>
      </c>
    </row>
    <row r="2003" spans="1:6">
      <c r="A2003" s="263" t="str">
        <f>Campos[[#This Row],[HOJA]]&amp;"."&amp;Campos[[#This Row],[FILA]]&amp;"."&amp;Campos[[#This Row],[COLUMNA]]</f>
        <v>HT7.9.3</v>
      </c>
      <c r="B2003" s="247" t="s">
        <v>463</v>
      </c>
      <c r="C2003" s="246">
        <v>9</v>
      </c>
      <c r="D2003" s="248" t="s">
        <v>5</v>
      </c>
      <c r="E2003" s="246">
        <v>3</v>
      </c>
      <c r="F2003" s="245" t="s">
        <v>453</v>
      </c>
    </row>
    <row r="2004" spans="1:6">
      <c r="A2004" s="263" t="str">
        <f>Campos[[#This Row],[HOJA]]&amp;"."&amp;Campos[[#This Row],[FILA]]&amp;"."&amp;Campos[[#This Row],[COLUMNA]]</f>
        <v>HT7.9.4</v>
      </c>
      <c r="B2004" s="247" t="s">
        <v>463</v>
      </c>
      <c r="C2004" s="246">
        <v>9</v>
      </c>
      <c r="D2004" s="248" t="s">
        <v>5</v>
      </c>
      <c r="E2004" s="246">
        <v>4</v>
      </c>
      <c r="F2004" s="245" t="s">
        <v>454</v>
      </c>
    </row>
    <row r="2005" spans="1:6">
      <c r="A2005" s="263" t="str">
        <f>Campos[[#This Row],[HOJA]]&amp;"."&amp;Campos[[#This Row],[FILA]]&amp;"."&amp;Campos[[#This Row],[COLUMNA]]</f>
        <v>HT7.9.5</v>
      </c>
      <c r="B2005" s="247" t="s">
        <v>463</v>
      </c>
      <c r="C2005" s="246">
        <v>9</v>
      </c>
      <c r="D2005" s="248" t="s">
        <v>5</v>
      </c>
      <c r="E2005" s="246">
        <v>5</v>
      </c>
      <c r="F2005" s="245" t="s">
        <v>455</v>
      </c>
    </row>
    <row r="2006" spans="1:6">
      <c r="A2006" s="263" t="str">
        <f>Campos[[#This Row],[HOJA]]&amp;"."&amp;Campos[[#This Row],[FILA]]&amp;"."&amp;Campos[[#This Row],[COLUMNA]]</f>
        <v>HT7.9.6</v>
      </c>
      <c r="B2006" s="247" t="s">
        <v>463</v>
      </c>
      <c r="C2006" s="246">
        <v>9</v>
      </c>
      <c r="D2006" s="248" t="s">
        <v>5</v>
      </c>
      <c r="E2006" s="246">
        <v>6</v>
      </c>
      <c r="F2006" s="245" t="s">
        <v>456</v>
      </c>
    </row>
    <row r="2007" spans="1:6">
      <c r="A2007" s="263" t="str">
        <f>Campos[[#This Row],[HOJA]]&amp;"."&amp;Campos[[#This Row],[FILA]]&amp;"."&amp;Campos[[#This Row],[COLUMNA]]</f>
        <v>HT7.10.3</v>
      </c>
      <c r="B2007" s="247" t="s">
        <v>463</v>
      </c>
      <c r="C2007" s="246">
        <v>10</v>
      </c>
      <c r="D2007" s="248" t="s">
        <v>6</v>
      </c>
      <c r="E2007" s="246">
        <v>3</v>
      </c>
      <c r="F2007" s="245" t="s">
        <v>453</v>
      </c>
    </row>
    <row r="2008" spans="1:6">
      <c r="A2008" s="263" t="str">
        <f>Campos[[#This Row],[HOJA]]&amp;"."&amp;Campos[[#This Row],[FILA]]&amp;"."&amp;Campos[[#This Row],[COLUMNA]]</f>
        <v>HT7.10.4</v>
      </c>
      <c r="B2008" s="247" t="s">
        <v>463</v>
      </c>
      <c r="C2008" s="246">
        <v>10</v>
      </c>
      <c r="D2008" s="248" t="s">
        <v>6</v>
      </c>
      <c r="E2008" s="246">
        <v>4</v>
      </c>
      <c r="F2008" s="245" t="s">
        <v>454</v>
      </c>
    </row>
    <row r="2009" spans="1:6">
      <c r="A2009" s="263" t="str">
        <f>Campos[[#This Row],[HOJA]]&amp;"."&amp;Campos[[#This Row],[FILA]]&amp;"."&amp;Campos[[#This Row],[COLUMNA]]</f>
        <v>HT7.10.5</v>
      </c>
      <c r="B2009" s="247" t="s">
        <v>463</v>
      </c>
      <c r="C2009" s="246">
        <v>10</v>
      </c>
      <c r="D2009" s="248" t="s">
        <v>6</v>
      </c>
      <c r="E2009" s="246">
        <v>5</v>
      </c>
      <c r="F2009" s="245" t="s">
        <v>455</v>
      </c>
    </row>
    <row r="2010" spans="1:6">
      <c r="A2010" s="263" t="str">
        <f>Campos[[#This Row],[HOJA]]&amp;"."&amp;Campos[[#This Row],[FILA]]&amp;"."&amp;Campos[[#This Row],[COLUMNA]]</f>
        <v>HT7.10.6</v>
      </c>
      <c r="B2010" s="247" t="s">
        <v>463</v>
      </c>
      <c r="C2010" s="246">
        <v>10</v>
      </c>
      <c r="D2010" s="248" t="s">
        <v>6</v>
      </c>
      <c r="E2010" s="246">
        <v>6</v>
      </c>
      <c r="F2010" s="245" t="s">
        <v>456</v>
      </c>
    </row>
    <row r="2011" spans="1:6">
      <c r="A2011" s="263" t="str">
        <f>Campos[[#This Row],[HOJA]]&amp;"."&amp;Campos[[#This Row],[FILA]]&amp;"."&amp;Campos[[#This Row],[COLUMNA]]</f>
        <v>HT7.11.3</v>
      </c>
      <c r="B2011" s="247" t="s">
        <v>463</v>
      </c>
      <c r="C2011" s="246">
        <v>11</v>
      </c>
      <c r="D2011" s="248" t="s">
        <v>7</v>
      </c>
      <c r="E2011" s="246">
        <v>3</v>
      </c>
      <c r="F2011" s="245" t="s">
        <v>453</v>
      </c>
    </row>
    <row r="2012" spans="1:6">
      <c r="A2012" s="263" t="str">
        <f>Campos[[#This Row],[HOJA]]&amp;"."&amp;Campos[[#This Row],[FILA]]&amp;"."&amp;Campos[[#This Row],[COLUMNA]]</f>
        <v>HT7.11.4</v>
      </c>
      <c r="B2012" s="247" t="s">
        <v>463</v>
      </c>
      <c r="C2012" s="246">
        <v>11</v>
      </c>
      <c r="D2012" s="248" t="s">
        <v>7</v>
      </c>
      <c r="E2012" s="246">
        <v>4</v>
      </c>
      <c r="F2012" s="245" t="s">
        <v>454</v>
      </c>
    </row>
    <row r="2013" spans="1:6">
      <c r="A2013" s="263" t="str">
        <f>Campos[[#This Row],[HOJA]]&amp;"."&amp;Campos[[#This Row],[FILA]]&amp;"."&amp;Campos[[#This Row],[COLUMNA]]</f>
        <v>HT7.11.5</v>
      </c>
      <c r="B2013" s="247" t="s">
        <v>463</v>
      </c>
      <c r="C2013" s="246">
        <v>11</v>
      </c>
      <c r="D2013" s="248" t="s">
        <v>7</v>
      </c>
      <c r="E2013" s="246">
        <v>5</v>
      </c>
      <c r="F2013" s="245" t="s">
        <v>455</v>
      </c>
    </row>
    <row r="2014" spans="1:6">
      <c r="A2014" s="263" t="str">
        <f>Campos[[#This Row],[HOJA]]&amp;"."&amp;Campos[[#This Row],[FILA]]&amp;"."&amp;Campos[[#This Row],[COLUMNA]]</f>
        <v>HT7.11.6</v>
      </c>
      <c r="B2014" s="247" t="s">
        <v>463</v>
      </c>
      <c r="C2014" s="246">
        <v>11</v>
      </c>
      <c r="D2014" s="248" t="s">
        <v>7</v>
      </c>
      <c r="E2014" s="246">
        <v>6</v>
      </c>
      <c r="F2014" s="245" t="s">
        <v>456</v>
      </c>
    </row>
    <row r="2015" spans="1:6">
      <c r="A2015" s="263" t="str">
        <f>Campos[[#This Row],[HOJA]]&amp;"."&amp;Campos[[#This Row],[FILA]]&amp;"."&amp;Campos[[#This Row],[COLUMNA]]</f>
        <v>HT7.12.3</v>
      </c>
      <c r="B2015" s="247" t="s">
        <v>463</v>
      </c>
      <c r="C2015" s="246">
        <v>12</v>
      </c>
      <c r="D2015" s="248" t="s">
        <v>19</v>
      </c>
      <c r="E2015" s="246">
        <v>3</v>
      </c>
      <c r="F2015" s="245" t="s">
        <v>453</v>
      </c>
    </row>
    <row r="2016" spans="1:6">
      <c r="A2016" s="263" t="str">
        <f>Campos[[#This Row],[HOJA]]&amp;"."&amp;Campos[[#This Row],[FILA]]&amp;"."&amp;Campos[[#This Row],[COLUMNA]]</f>
        <v>HT7.12.4</v>
      </c>
      <c r="B2016" s="247" t="s">
        <v>463</v>
      </c>
      <c r="C2016" s="246">
        <v>12</v>
      </c>
      <c r="D2016" s="248" t="s">
        <v>19</v>
      </c>
      <c r="E2016" s="246">
        <v>4</v>
      </c>
      <c r="F2016" s="245" t="s">
        <v>454</v>
      </c>
    </row>
    <row r="2017" spans="1:6">
      <c r="A2017" s="263" t="str">
        <f>Campos[[#This Row],[HOJA]]&amp;"."&amp;Campos[[#This Row],[FILA]]&amp;"."&amp;Campos[[#This Row],[COLUMNA]]</f>
        <v>HT7.12.5</v>
      </c>
      <c r="B2017" s="247" t="s">
        <v>463</v>
      </c>
      <c r="C2017" s="246">
        <v>12</v>
      </c>
      <c r="D2017" s="248" t="s">
        <v>19</v>
      </c>
      <c r="E2017" s="246">
        <v>5</v>
      </c>
      <c r="F2017" s="245" t="s">
        <v>455</v>
      </c>
    </row>
    <row r="2018" spans="1:6">
      <c r="A2018" s="263" t="str">
        <f>Campos[[#This Row],[HOJA]]&amp;"."&amp;Campos[[#This Row],[FILA]]&amp;"."&amp;Campos[[#This Row],[COLUMNA]]</f>
        <v>HT7.12.6</v>
      </c>
      <c r="B2018" s="247" t="s">
        <v>463</v>
      </c>
      <c r="C2018" s="246">
        <v>12</v>
      </c>
      <c r="D2018" s="248" t="s">
        <v>19</v>
      </c>
      <c r="E2018" s="246">
        <v>6</v>
      </c>
      <c r="F2018" s="245" t="s">
        <v>456</v>
      </c>
    </row>
    <row r="2019" spans="1:6">
      <c r="A2019" s="263" t="str">
        <f>Campos[[#This Row],[HOJA]]&amp;"."&amp;Campos[[#This Row],[FILA]]&amp;"."&amp;Campos[[#This Row],[COLUMNA]]</f>
        <v>HT7.17.3</v>
      </c>
      <c r="B2019" s="247" t="s">
        <v>463</v>
      </c>
      <c r="C2019" s="246">
        <v>17</v>
      </c>
      <c r="D2019" s="248" t="s">
        <v>8</v>
      </c>
      <c r="E2019" s="246">
        <v>3</v>
      </c>
      <c r="F2019" s="245" t="s">
        <v>453</v>
      </c>
    </row>
    <row r="2020" spans="1:6">
      <c r="A2020" s="263" t="str">
        <f>Campos[[#This Row],[HOJA]]&amp;"."&amp;Campos[[#This Row],[FILA]]&amp;"."&amp;Campos[[#This Row],[COLUMNA]]</f>
        <v>HT7.17.4</v>
      </c>
      <c r="B2020" s="247" t="s">
        <v>463</v>
      </c>
      <c r="C2020" s="246">
        <v>17</v>
      </c>
      <c r="D2020" s="248" t="s">
        <v>8</v>
      </c>
      <c r="E2020" s="246">
        <v>4</v>
      </c>
      <c r="F2020" s="245" t="s">
        <v>454</v>
      </c>
    </row>
    <row r="2021" spans="1:6">
      <c r="A2021" s="263" t="str">
        <f>Campos[[#This Row],[HOJA]]&amp;"."&amp;Campos[[#This Row],[FILA]]&amp;"."&amp;Campos[[#This Row],[COLUMNA]]</f>
        <v>HT7.17.5</v>
      </c>
      <c r="B2021" s="247" t="s">
        <v>463</v>
      </c>
      <c r="C2021" s="246">
        <v>17</v>
      </c>
      <c r="D2021" s="248" t="s">
        <v>8</v>
      </c>
      <c r="E2021" s="246">
        <v>5</v>
      </c>
      <c r="F2021" s="245" t="s">
        <v>455</v>
      </c>
    </row>
    <row r="2022" spans="1:6">
      <c r="A2022" s="263" t="str">
        <f>Campos[[#This Row],[HOJA]]&amp;"."&amp;Campos[[#This Row],[FILA]]&amp;"."&amp;Campos[[#This Row],[COLUMNA]]</f>
        <v>HT7.17.6</v>
      </c>
      <c r="B2022" s="247" t="s">
        <v>463</v>
      </c>
      <c r="C2022" s="246">
        <v>17</v>
      </c>
      <c r="D2022" s="248" t="s">
        <v>8</v>
      </c>
      <c r="E2022" s="246">
        <v>6</v>
      </c>
      <c r="F2022" s="245" t="s">
        <v>456</v>
      </c>
    </row>
    <row r="2023" spans="1:6">
      <c r="A2023" s="263" t="str">
        <f>Campos[[#This Row],[HOJA]]&amp;"."&amp;Campos[[#This Row],[FILA]]&amp;"."&amp;Campos[[#This Row],[COLUMNA]]</f>
        <v>HT7.18.3</v>
      </c>
      <c r="B2023" s="247" t="s">
        <v>463</v>
      </c>
      <c r="C2023" s="246">
        <v>18</v>
      </c>
      <c r="D2023" s="248" t="s">
        <v>123</v>
      </c>
      <c r="E2023" s="246">
        <v>3</v>
      </c>
      <c r="F2023" s="245" t="s">
        <v>453</v>
      </c>
    </row>
    <row r="2024" spans="1:6">
      <c r="A2024" s="263" t="str">
        <f>Campos[[#This Row],[HOJA]]&amp;"."&amp;Campos[[#This Row],[FILA]]&amp;"."&amp;Campos[[#This Row],[COLUMNA]]</f>
        <v>HT7.18.4</v>
      </c>
      <c r="B2024" s="247" t="s">
        <v>463</v>
      </c>
      <c r="C2024" s="246">
        <v>18</v>
      </c>
      <c r="D2024" s="248" t="s">
        <v>123</v>
      </c>
      <c r="E2024" s="246">
        <v>4</v>
      </c>
      <c r="F2024" s="245" t="s">
        <v>454</v>
      </c>
    </row>
    <row r="2025" spans="1:6">
      <c r="A2025" s="263" t="str">
        <f>Campos[[#This Row],[HOJA]]&amp;"."&amp;Campos[[#This Row],[FILA]]&amp;"."&amp;Campos[[#This Row],[COLUMNA]]</f>
        <v>HT7.18.5</v>
      </c>
      <c r="B2025" s="247" t="s">
        <v>463</v>
      </c>
      <c r="C2025" s="246">
        <v>18</v>
      </c>
      <c r="D2025" s="248" t="s">
        <v>123</v>
      </c>
      <c r="E2025" s="246">
        <v>5</v>
      </c>
      <c r="F2025" s="245" t="s">
        <v>455</v>
      </c>
    </row>
    <row r="2026" spans="1:6">
      <c r="A2026" s="263" t="str">
        <f>Campos[[#This Row],[HOJA]]&amp;"."&amp;Campos[[#This Row],[FILA]]&amp;"."&amp;Campos[[#This Row],[COLUMNA]]</f>
        <v>HT7.18.6</v>
      </c>
      <c r="B2026" s="247" t="s">
        <v>463</v>
      </c>
      <c r="C2026" s="246">
        <v>18</v>
      </c>
      <c r="D2026" s="248" t="s">
        <v>123</v>
      </c>
      <c r="E2026" s="246">
        <v>6</v>
      </c>
      <c r="F2026" s="245" t="s">
        <v>456</v>
      </c>
    </row>
    <row r="2027" spans="1:6">
      <c r="A2027" s="263" t="str">
        <f>Campos[[#This Row],[HOJA]]&amp;"."&amp;Campos[[#This Row],[FILA]]&amp;"."&amp;Campos[[#This Row],[COLUMNA]]</f>
        <v>HT7.19.3</v>
      </c>
      <c r="B2027" s="247" t="s">
        <v>463</v>
      </c>
      <c r="C2027" s="246">
        <v>19</v>
      </c>
      <c r="D2027" s="248" t="s">
        <v>124</v>
      </c>
      <c r="E2027" s="246">
        <v>3</v>
      </c>
      <c r="F2027" s="245" t="s">
        <v>453</v>
      </c>
    </row>
    <row r="2028" spans="1:6">
      <c r="A2028" s="263" t="str">
        <f>Campos[[#This Row],[HOJA]]&amp;"."&amp;Campos[[#This Row],[FILA]]&amp;"."&amp;Campos[[#This Row],[COLUMNA]]</f>
        <v>HT7.19.4</v>
      </c>
      <c r="B2028" s="247" t="s">
        <v>463</v>
      </c>
      <c r="C2028" s="246">
        <v>19</v>
      </c>
      <c r="D2028" s="248" t="s">
        <v>124</v>
      </c>
      <c r="E2028" s="246">
        <v>4</v>
      </c>
      <c r="F2028" s="245" t="s">
        <v>454</v>
      </c>
    </row>
    <row r="2029" spans="1:6">
      <c r="A2029" s="263" t="str">
        <f>Campos[[#This Row],[HOJA]]&amp;"."&amp;Campos[[#This Row],[FILA]]&amp;"."&amp;Campos[[#This Row],[COLUMNA]]</f>
        <v>HT7.19.5</v>
      </c>
      <c r="B2029" s="247" t="s">
        <v>463</v>
      </c>
      <c r="C2029" s="246">
        <v>19</v>
      </c>
      <c r="D2029" s="248" t="s">
        <v>124</v>
      </c>
      <c r="E2029" s="246">
        <v>5</v>
      </c>
      <c r="F2029" s="245" t="s">
        <v>455</v>
      </c>
    </row>
    <row r="2030" spans="1:6">
      <c r="A2030" s="263" t="str">
        <f>Campos[[#This Row],[HOJA]]&amp;"."&amp;Campos[[#This Row],[FILA]]&amp;"."&amp;Campos[[#This Row],[COLUMNA]]</f>
        <v>HT7.19.6</v>
      </c>
      <c r="B2030" s="247" t="s">
        <v>463</v>
      </c>
      <c r="C2030" s="246">
        <v>19</v>
      </c>
      <c r="D2030" s="248" t="s">
        <v>124</v>
      </c>
      <c r="E2030" s="246">
        <v>6</v>
      </c>
      <c r="F2030" s="245" t="s">
        <v>456</v>
      </c>
    </row>
    <row r="2031" spans="1:6">
      <c r="A2031" s="263" t="str">
        <f>Campos[[#This Row],[HOJA]]&amp;"."&amp;Campos[[#This Row],[FILA]]&amp;"."&amp;Campos[[#This Row],[COLUMNA]]</f>
        <v>HT7.20.3</v>
      </c>
      <c r="B2031" s="247" t="s">
        <v>463</v>
      </c>
      <c r="C2031" s="246">
        <v>20</v>
      </c>
      <c r="D2031" s="248" t="s">
        <v>125</v>
      </c>
      <c r="E2031" s="246">
        <v>3</v>
      </c>
      <c r="F2031" s="245" t="s">
        <v>453</v>
      </c>
    </row>
    <row r="2032" spans="1:6">
      <c r="A2032" s="263" t="str">
        <f>Campos[[#This Row],[HOJA]]&amp;"."&amp;Campos[[#This Row],[FILA]]&amp;"."&amp;Campos[[#This Row],[COLUMNA]]</f>
        <v>HT7.20.4</v>
      </c>
      <c r="B2032" s="247" t="s">
        <v>463</v>
      </c>
      <c r="C2032" s="246">
        <v>20</v>
      </c>
      <c r="D2032" s="248" t="s">
        <v>125</v>
      </c>
      <c r="E2032" s="246">
        <v>4</v>
      </c>
      <c r="F2032" s="245" t="s">
        <v>454</v>
      </c>
    </row>
    <row r="2033" spans="1:6">
      <c r="A2033" s="263" t="str">
        <f>Campos[[#This Row],[HOJA]]&amp;"."&amp;Campos[[#This Row],[FILA]]&amp;"."&amp;Campos[[#This Row],[COLUMNA]]</f>
        <v>HT7.20.5</v>
      </c>
      <c r="B2033" s="247" t="s">
        <v>463</v>
      </c>
      <c r="C2033" s="246">
        <v>20</v>
      </c>
      <c r="D2033" s="248" t="s">
        <v>125</v>
      </c>
      <c r="E2033" s="246">
        <v>5</v>
      </c>
      <c r="F2033" s="245" t="s">
        <v>455</v>
      </c>
    </row>
    <row r="2034" spans="1:6">
      <c r="A2034" s="263" t="str">
        <f>Campos[[#This Row],[HOJA]]&amp;"."&amp;Campos[[#This Row],[FILA]]&amp;"."&amp;Campos[[#This Row],[COLUMNA]]</f>
        <v>HT7.20.6</v>
      </c>
      <c r="B2034" s="247" t="s">
        <v>463</v>
      </c>
      <c r="C2034" s="246">
        <v>20</v>
      </c>
      <c r="D2034" s="248" t="s">
        <v>125</v>
      </c>
      <c r="E2034" s="246">
        <v>6</v>
      </c>
      <c r="F2034" s="245" t="s">
        <v>456</v>
      </c>
    </row>
    <row r="2035" spans="1:6">
      <c r="A2035" s="263" t="str">
        <f>Campos[[#This Row],[HOJA]]&amp;"."&amp;Campos[[#This Row],[FILA]]&amp;"."&amp;Campos[[#This Row],[COLUMNA]]</f>
        <v>HT7.21.3</v>
      </c>
      <c r="B2035" s="247" t="s">
        <v>463</v>
      </c>
      <c r="C2035" s="246">
        <v>21</v>
      </c>
      <c r="D2035" s="248" t="s">
        <v>126</v>
      </c>
      <c r="E2035" s="246">
        <v>3</v>
      </c>
      <c r="F2035" s="245" t="s">
        <v>453</v>
      </c>
    </row>
    <row r="2036" spans="1:6">
      <c r="A2036" s="263" t="str">
        <f>Campos[[#This Row],[HOJA]]&amp;"."&amp;Campos[[#This Row],[FILA]]&amp;"."&amp;Campos[[#This Row],[COLUMNA]]</f>
        <v>HT7.21.4</v>
      </c>
      <c r="B2036" s="247" t="s">
        <v>463</v>
      </c>
      <c r="C2036" s="246">
        <v>21</v>
      </c>
      <c r="D2036" s="248" t="s">
        <v>126</v>
      </c>
      <c r="E2036" s="246">
        <v>4</v>
      </c>
      <c r="F2036" s="245" t="s">
        <v>454</v>
      </c>
    </row>
    <row r="2037" spans="1:6">
      <c r="A2037" s="263" t="str">
        <f>Campos[[#This Row],[HOJA]]&amp;"."&amp;Campos[[#This Row],[FILA]]&amp;"."&amp;Campos[[#This Row],[COLUMNA]]</f>
        <v>HT7.21.5</v>
      </c>
      <c r="B2037" s="247" t="s">
        <v>463</v>
      </c>
      <c r="C2037" s="246">
        <v>21</v>
      </c>
      <c r="D2037" s="248" t="s">
        <v>126</v>
      </c>
      <c r="E2037" s="246">
        <v>5</v>
      </c>
      <c r="F2037" s="245" t="s">
        <v>455</v>
      </c>
    </row>
    <row r="2038" spans="1:6">
      <c r="A2038" s="263" t="str">
        <f>Campos[[#This Row],[HOJA]]&amp;"."&amp;Campos[[#This Row],[FILA]]&amp;"."&amp;Campos[[#This Row],[COLUMNA]]</f>
        <v>HT7.21.6</v>
      </c>
      <c r="B2038" s="247" t="s">
        <v>463</v>
      </c>
      <c r="C2038" s="246">
        <v>21</v>
      </c>
      <c r="D2038" s="248" t="s">
        <v>126</v>
      </c>
      <c r="E2038" s="246">
        <v>6</v>
      </c>
      <c r="F2038" s="245" t="s">
        <v>456</v>
      </c>
    </row>
    <row r="2039" spans="1:6">
      <c r="A2039" s="263" t="str">
        <f>Campos[[#This Row],[HOJA]]&amp;"."&amp;Campos[[#This Row],[FILA]]&amp;"."&amp;Campos[[#This Row],[COLUMNA]]</f>
        <v>HT7.22.3</v>
      </c>
      <c r="B2039" s="247" t="s">
        <v>463</v>
      </c>
      <c r="C2039" s="246">
        <v>22</v>
      </c>
      <c r="D2039" s="248" t="s">
        <v>201</v>
      </c>
      <c r="E2039" s="246">
        <v>3</v>
      </c>
      <c r="F2039" s="245" t="s">
        <v>453</v>
      </c>
    </row>
    <row r="2040" spans="1:6">
      <c r="A2040" s="263" t="str">
        <f>Campos[[#This Row],[HOJA]]&amp;"."&amp;Campos[[#This Row],[FILA]]&amp;"."&amp;Campos[[#This Row],[COLUMNA]]</f>
        <v>HT7.22.4</v>
      </c>
      <c r="B2040" s="247" t="s">
        <v>463</v>
      </c>
      <c r="C2040" s="246">
        <v>22</v>
      </c>
      <c r="D2040" s="248" t="s">
        <v>201</v>
      </c>
      <c r="E2040" s="246">
        <v>4</v>
      </c>
      <c r="F2040" s="245" t="s">
        <v>454</v>
      </c>
    </row>
    <row r="2041" spans="1:6">
      <c r="A2041" s="263" t="str">
        <f>Campos[[#This Row],[HOJA]]&amp;"."&amp;Campos[[#This Row],[FILA]]&amp;"."&amp;Campos[[#This Row],[COLUMNA]]</f>
        <v>HT7.22.5</v>
      </c>
      <c r="B2041" s="247" t="s">
        <v>463</v>
      </c>
      <c r="C2041" s="246">
        <v>22</v>
      </c>
      <c r="D2041" s="248" t="s">
        <v>201</v>
      </c>
      <c r="E2041" s="246">
        <v>5</v>
      </c>
      <c r="F2041" s="245" t="s">
        <v>455</v>
      </c>
    </row>
    <row r="2042" spans="1:6">
      <c r="A2042" s="263" t="str">
        <f>Campos[[#This Row],[HOJA]]&amp;"."&amp;Campos[[#This Row],[FILA]]&amp;"."&amp;Campos[[#This Row],[COLUMNA]]</f>
        <v>HT7.22.6</v>
      </c>
      <c r="B2042" s="247" t="s">
        <v>463</v>
      </c>
      <c r="C2042" s="246">
        <v>22</v>
      </c>
      <c r="D2042" s="248" t="s">
        <v>201</v>
      </c>
      <c r="E2042" s="246">
        <v>6</v>
      </c>
      <c r="F2042" s="245" t="s">
        <v>456</v>
      </c>
    </row>
    <row r="2043" spans="1:6">
      <c r="A2043" s="263" t="str">
        <f>Campos[[#This Row],[HOJA]]&amp;"."&amp;Campos[[#This Row],[FILA]]&amp;"."&amp;Campos[[#This Row],[COLUMNA]]</f>
        <v>HT7.23.3</v>
      </c>
      <c r="B2043" s="247" t="s">
        <v>463</v>
      </c>
      <c r="C2043" s="246">
        <v>23</v>
      </c>
      <c r="D2043" s="248" t="s">
        <v>19</v>
      </c>
      <c r="E2043" s="246">
        <v>3</v>
      </c>
      <c r="F2043" s="245" t="s">
        <v>453</v>
      </c>
    </row>
    <row r="2044" spans="1:6">
      <c r="A2044" s="263" t="str">
        <f>Campos[[#This Row],[HOJA]]&amp;"."&amp;Campos[[#This Row],[FILA]]&amp;"."&amp;Campos[[#This Row],[COLUMNA]]</f>
        <v>HT7.23.4</v>
      </c>
      <c r="B2044" s="247" t="s">
        <v>463</v>
      </c>
      <c r="C2044" s="246">
        <v>23</v>
      </c>
      <c r="D2044" s="248" t="s">
        <v>19</v>
      </c>
      <c r="E2044" s="246">
        <v>4</v>
      </c>
      <c r="F2044" s="245" t="s">
        <v>454</v>
      </c>
    </row>
    <row r="2045" spans="1:6">
      <c r="A2045" s="263" t="str">
        <f>Campos[[#This Row],[HOJA]]&amp;"."&amp;Campos[[#This Row],[FILA]]&amp;"."&amp;Campos[[#This Row],[COLUMNA]]</f>
        <v>HT7.23.5</v>
      </c>
      <c r="B2045" s="247" t="s">
        <v>463</v>
      </c>
      <c r="C2045" s="246">
        <v>23</v>
      </c>
      <c r="D2045" s="248" t="s">
        <v>19</v>
      </c>
      <c r="E2045" s="246">
        <v>5</v>
      </c>
      <c r="F2045" s="245" t="s">
        <v>455</v>
      </c>
    </row>
    <row r="2046" spans="1:6">
      <c r="A2046" s="263" t="str">
        <f>Campos[[#This Row],[HOJA]]&amp;"."&amp;Campos[[#This Row],[FILA]]&amp;"."&amp;Campos[[#This Row],[COLUMNA]]</f>
        <v>HT7.23.6</v>
      </c>
      <c r="B2046" s="247" t="s">
        <v>463</v>
      </c>
      <c r="C2046" s="246">
        <v>23</v>
      </c>
      <c r="D2046" s="248" t="s">
        <v>19</v>
      </c>
      <c r="E2046" s="246">
        <v>6</v>
      </c>
      <c r="F2046" s="245" t="s">
        <v>456</v>
      </c>
    </row>
    <row r="2047" spans="1:6">
      <c r="A2047" s="263" t="str">
        <f>Campos[[#This Row],[HOJA]]&amp;"."&amp;Campos[[#This Row],[FILA]]&amp;"."&amp;Campos[[#This Row],[COLUMNA]]</f>
        <v>HT7.28.3</v>
      </c>
      <c r="B2047" s="247" t="s">
        <v>463</v>
      </c>
      <c r="C2047" s="246">
        <v>28</v>
      </c>
      <c r="D2047" s="248" t="s">
        <v>8</v>
      </c>
      <c r="E2047" s="246">
        <v>3</v>
      </c>
      <c r="F2047" s="245" t="s">
        <v>464</v>
      </c>
    </row>
    <row r="2048" spans="1:6">
      <c r="A2048" s="263" t="str">
        <f>Campos[[#This Row],[HOJA]]&amp;"."&amp;Campos[[#This Row],[FILA]]&amp;"."&amp;Campos[[#This Row],[COLUMNA]]</f>
        <v>HT7.28.4</v>
      </c>
      <c r="B2048" s="247" t="s">
        <v>463</v>
      </c>
      <c r="C2048" s="246">
        <v>28</v>
      </c>
      <c r="D2048" s="248" t="s">
        <v>8</v>
      </c>
      <c r="E2048" s="246">
        <v>4</v>
      </c>
      <c r="F2048" s="245" t="s">
        <v>465</v>
      </c>
    </row>
    <row r="2049" spans="1:6">
      <c r="A2049" s="263" t="str">
        <f>Campos[[#This Row],[HOJA]]&amp;"."&amp;Campos[[#This Row],[FILA]]&amp;"."&amp;Campos[[#This Row],[COLUMNA]]</f>
        <v>HT7.29.3</v>
      </c>
      <c r="B2049" s="247" t="s">
        <v>463</v>
      </c>
      <c r="C2049" s="246">
        <v>29</v>
      </c>
      <c r="D2049" s="248" t="s">
        <v>123</v>
      </c>
      <c r="E2049" s="246">
        <v>3</v>
      </c>
      <c r="F2049" s="245" t="s">
        <v>464</v>
      </c>
    </row>
    <row r="2050" spans="1:6">
      <c r="A2050" s="263" t="str">
        <f>Campos[[#This Row],[HOJA]]&amp;"."&amp;Campos[[#This Row],[FILA]]&amp;"."&amp;Campos[[#This Row],[COLUMNA]]</f>
        <v>HT7.29.4</v>
      </c>
      <c r="B2050" s="247" t="s">
        <v>463</v>
      </c>
      <c r="C2050" s="246">
        <v>29</v>
      </c>
      <c r="D2050" s="248" t="s">
        <v>123</v>
      </c>
      <c r="E2050" s="246">
        <v>4</v>
      </c>
      <c r="F2050" s="245" t="s">
        <v>465</v>
      </c>
    </row>
    <row r="2051" spans="1:6">
      <c r="A2051" s="263" t="str">
        <f>Campos[[#This Row],[HOJA]]&amp;"."&amp;Campos[[#This Row],[FILA]]&amp;"."&amp;Campos[[#This Row],[COLUMNA]]</f>
        <v>HT7.30.3</v>
      </c>
      <c r="B2051" s="247" t="s">
        <v>463</v>
      </c>
      <c r="C2051" s="246">
        <v>30</v>
      </c>
      <c r="D2051" s="248" t="s">
        <v>124</v>
      </c>
      <c r="E2051" s="246">
        <v>3</v>
      </c>
      <c r="F2051" s="245" t="s">
        <v>464</v>
      </c>
    </row>
    <row r="2052" spans="1:6">
      <c r="A2052" s="263" t="str">
        <f>Campos[[#This Row],[HOJA]]&amp;"."&amp;Campos[[#This Row],[FILA]]&amp;"."&amp;Campos[[#This Row],[COLUMNA]]</f>
        <v>HT7.30.4</v>
      </c>
      <c r="B2052" s="247" t="s">
        <v>463</v>
      </c>
      <c r="C2052" s="246">
        <v>30</v>
      </c>
      <c r="D2052" s="248" t="s">
        <v>124</v>
      </c>
      <c r="E2052" s="246">
        <v>4</v>
      </c>
      <c r="F2052" s="245" t="s">
        <v>465</v>
      </c>
    </row>
    <row r="2053" spans="1:6">
      <c r="A2053" s="263" t="str">
        <f>Campos[[#This Row],[HOJA]]&amp;"."&amp;Campos[[#This Row],[FILA]]&amp;"."&amp;Campos[[#This Row],[COLUMNA]]</f>
        <v>HT7.31.3</v>
      </c>
      <c r="B2053" s="247" t="s">
        <v>463</v>
      </c>
      <c r="C2053" s="246">
        <v>31</v>
      </c>
      <c r="D2053" s="248" t="s">
        <v>125</v>
      </c>
      <c r="E2053" s="246">
        <v>3</v>
      </c>
      <c r="F2053" s="245" t="s">
        <v>464</v>
      </c>
    </row>
    <row r="2054" spans="1:6">
      <c r="A2054" s="263" t="str">
        <f>Campos[[#This Row],[HOJA]]&amp;"."&amp;Campos[[#This Row],[FILA]]&amp;"."&amp;Campos[[#This Row],[COLUMNA]]</f>
        <v>HT7.31.4</v>
      </c>
      <c r="B2054" s="247" t="s">
        <v>463</v>
      </c>
      <c r="C2054" s="246">
        <v>31</v>
      </c>
      <c r="D2054" s="248" t="s">
        <v>125</v>
      </c>
      <c r="E2054" s="246">
        <v>4</v>
      </c>
      <c r="F2054" s="245" t="s">
        <v>465</v>
      </c>
    </row>
    <row r="2055" spans="1:6">
      <c r="A2055" s="263" t="str">
        <f>Campos[[#This Row],[HOJA]]&amp;"."&amp;Campos[[#This Row],[FILA]]&amp;"."&amp;Campos[[#This Row],[COLUMNA]]</f>
        <v>HT7.32.3</v>
      </c>
      <c r="B2055" s="247" t="s">
        <v>463</v>
      </c>
      <c r="C2055" s="246">
        <v>32</v>
      </c>
      <c r="D2055" s="248" t="s">
        <v>126</v>
      </c>
      <c r="E2055" s="246">
        <v>3</v>
      </c>
      <c r="F2055" s="245" t="s">
        <v>464</v>
      </c>
    </row>
    <row r="2056" spans="1:6">
      <c r="A2056" s="263" t="str">
        <f>Campos[[#This Row],[HOJA]]&amp;"."&amp;Campos[[#This Row],[FILA]]&amp;"."&amp;Campos[[#This Row],[COLUMNA]]</f>
        <v>HT7.32.4</v>
      </c>
      <c r="B2056" s="247" t="s">
        <v>463</v>
      </c>
      <c r="C2056" s="246">
        <v>32</v>
      </c>
      <c r="D2056" s="248" t="s">
        <v>126</v>
      </c>
      <c r="E2056" s="246">
        <v>4</v>
      </c>
      <c r="F2056" s="245" t="s">
        <v>465</v>
      </c>
    </row>
    <row r="2057" spans="1:6">
      <c r="A2057" s="263" t="str">
        <f>Campos[[#This Row],[HOJA]]&amp;"."&amp;Campos[[#This Row],[FILA]]&amp;"."&amp;Campos[[#This Row],[COLUMNA]]</f>
        <v>HT7.33.3</v>
      </c>
      <c r="B2057" s="247" t="s">
        <v>463</v>
      </c>
      <c r="C2057" s="246">
        <v>33</v>
      </c>
      <c r="D2057" s="248" t="s">
        <v>201</v>
      </c>
      <c r="E2057" s="246">
        <v>3</v>
      </c>
      <c r="F2057" s="245" t="s">
        <v>464</v>
      </c>
    </row>
    <row r="2058" spans="1:6">
      <c r="A2058" s="263" t="str">
        <f>Campos[[#This Row],[HOJA]]&amp;"."&amp;Campos[[#This Row],[FILA]]&amp;"."&amp;Campos[[#This Row],[COLUMNA]]</f>
        <v>HT7.33.4</v>
      </c>
      <c r="B2058" s="247" t="s">
        <v>463</v>
      </c>
      <c r="C2058" s="246">
        <v>33</v>
      </c>
      <c r="D2058" s="248" t="s">
        <v>201</v>
      </c>
      <c r="E2058" s="246">
        <v>4</v>
      </c>
      <c r="F2058" s="245" t="s">
        <v>465</v>
      </c>
    </row>
    <row r="2059" spans="1:6">
      <c r="A2059" s="263" t="str">
        <f>Campos[[#This Row],[HOJA]]&amp;"."&amp;Campos[[#This Row],[FILA]]&amp;"."&amp;Campos[[#This Row],[COLUMNA]]</f>
        <v>HT7.34.3</v>
      </c>
      <c r="B2059" s="247" t="s">
        <v>463</v>
      </c>
      <c r="C2059" s="246">
        <v>34</v>
      </c>
      <c r="D2059" s="248" t="s">
        <v>19</v>
      </c>
      <c r="E2059" s="246">
        <v>3</v>
      </c>
      <c r="F2059" s="245" t="s">
        <v>464</v>
      </c>
    </row>
    <row r="2060" spans="1:6">
      <c r="A2060" s="263" t="str">
        <f>Campos[[#This Row],[HOJA]]&amp;"."&amp;Campos[[#This Row],[FILA]]&amp;"."&amp;Campos[[#This Row],[COLUMNA]]</f>
        <v>HT7.34.4</v>
      </c>
      <c r="B2060" s="247" t="s">
        <v>463</v>
      </c>
      <c r="C2060" s="246">
        <v>34</v>
      </c>
      <c r="D2060" s="248" t="s">
        <v>19</v>
      </c>
      <c r="E2060" s="246">
        <v>4</v>
      </c>
      <c r="F2060" s="245" t="s">
        <v>465</v>
      </c>
    </row>
    <row r="2061" spans="1:6">
      <c r="A2061" s="263" t="str">
        <f>Campos[[#This Row],[HOJA]]&amp;"."&amp;Campos[[#This Row],[FILA]]&amp;"."&amp;Campos[[#This Row],[COLUMNA]]</f>
        <v>HT7.39.3</v>
      </c>
      <c r="B2061" s="247" t="s">
        <v>463</v>
      </c>
      <c r="C2061" s="246">
        <v>39</v>
      </c>
      <c r="D2061" s="248" t="s">
        <v>38</v>
      </c>
      <c r="E2061" s="246">
        <v>3</v>
      </c>
      <c r="F2061" s="245" t="s">
        <v>457</v>
      </c>
    </row>
    <row r="2062" spans="1:6">
      <c r="A2062" s="263" t="str">
        <f>Campos[[#This Row],[HOJA]]&amp;"."&amp;Campos[[#This Row],[FILA]]&amp;"."&amp;Campos[[#This Row],[COLUMNA]]</f>
        <v>HT7.39.4</v>
      </c>
      <c r="B2062" s="247" t="s">
        <v>463</v>
      </c>
      <c r="C2062" s="246">
        <v>39</v>
      </c>
      <c r="D2062" s="248" t="s">
        <v>38</v>
      </c>
      <c r="E2062" s="246">
        <v>4</v>
      </c>
      <c r="F2062" s="245" t="s">
        <v>458</v>
      </c>
    </row>
    <row r="2063" spans="1:6">
      <c r="A2063" s="263" t="str">
        <f>Campos[[#This Row],[HOJA]]&amp;"."&amp;Campos[[#This Row],[FILA]]&amp;"."&amp;Campos[[#This Row],[COLUMNA]]</f>
        <v>HT7.39.5</v>
      </c>
      <c r="B2063" s="247" t="s">
        <v>463</v>
      </c>
      <c r="C2063" s="246">
        <v>39</v>
      </c>
      <c r="D2063" s="248" t="s">
        <v>38</v>
      </c>
      <c r="E2063" s="246">
        <v>5</v>
      </c>
      <c r="F2063" s="245" t="s">
        <v>459</v>
      </c>
    </row>
    <row r="2064" spans="1:6">
      <c r="A2064" s="263" t="str">
        <f>Campos[[#This Row],[HOJA]]&amp;"."&amp;Campos[[#This Row],[FILA]]&amp;"."&amp;Campos[[#This Row],[COLUMNA]]</f>
        <v>HT7.39.6</v>
      </c>
      <c r="B2064" s="247" t="s">
        <v>463</v>
      </c>
      <c r="C2064" s="246">
        <v>39</v>
      </c>
      <c r="D2064" s="248" t="s">
        <v>38</v>
      </c>
      <c r="E2064" s="246">
        <v>6</v>
      </c>
      <c r="F2064" s="245" t="s">
        <v>460</v>
      </c>
    </row>
    <row r="2065" spans="1:6">
      <c r="A2065" s="263" t="str">
        <f>Campos[[#This Row],[HOJA]]&amp;"."&amp;Campos[[#This Row],[FILA]]&amp;"."&amp;Campos[[#This Row],[COLUMNA]]</f>
        <v>HT7.40.3</v>
      </c>
      <c r="B2065" s="247" t="s">
        <v>463</v>
      </c>
      <c r="C2065" s="246">
        <v>40</v>
      </c>
      <c r="D2065" s="248" t="s">
        <v>10</v>
      </c>
      <c r="E2065" s="246">
        <v>3</v>
      </c>
      <c r="F2065" s="245" t="s">
        <v>457</v>
      </c>
    </row>
    <row r="2066" spans="1:6">
      <c r="A2066" s="263" t="str">
        <f>Campos[[#This Row],[HOJA]]&amp;"."&amp;Campos[[#This Row],[FILA]]&amp;"."&amp;Campos[[#This Row],[COLUMNA]]</f>
        <v>HT7.40.4</v>
      </c>
      <c r="B2066" s="247" t="s">
        <v>463</v>
      </c>
      <c r="C2066" s="246">
        <v>40</v>
      </c>
      <c r="D2066" s="248" t="s">
        <v>10</v>
      </c>
      <c r="E2066" s="246">
        <v>4</v>
      </c>
      <c r="F2066" s="245" t="s">
        <v>458</v>
      </c>
    </row>
    <row r="2067" spans="1:6">
      <c r="A2067" s="263" t="str">
        <f>Campos[[#This Row],[HOJA]]&amp;"."&amp;Campos[[#This Row],[FILA]]&amp;"."&amp;Campos[[#This Row],[COLUMNA]]</f>
        <v>HT7.40.5</v>
      </c>
      <c r="B2067" s="247" t="s">
        <v>463</v>
      </c>
      <c r="C2067" s="246">
        <v>40</v>
      </c>
      <c r="D2067" s="248" t="s">
        <v>10</v>
      </c>
      <c r="E2067" s="246">
        <v>5</v>
      </c>
      <c r="F2067" s="245" t="s">
        <v>459</v>
      </c>
    </row>
    <row r="2068" spans="1:6">
      <c r="A2068" s="263" t="str">
        <f>Campos[[#This Row],[HOJA]]&amp;"."&amp;Campos[[#This Row],[FILA]]&amp;"."&amp;Campos[[#This Row],[COLUMNA]]</f>
        <v>HT7.40.6</v>
      </c>
      <c r="B2068" s="247" t="s">
        <v>463</v>
      </c>
      <c r="C2068" s="246">
        <v>40</v>
      </c>
      <c r="D2068" s="248" t="s">
        <v>10</v>
      </c>
      <c r="E2068" s="246">
        <v>6</v>
      </c>
      <c r="F2068" s="245" t="s">
        <v>460</v>
      </c>
    </row>
    <row r="2069" spans="1:6">
      <c r="A2069" s="263" t="str">
        <f>Campos[[#This Row],[HOJA]]&amp;"."&amp;Campos[[#This Row],[FILA]]&amp;"."&amp;Campos[[#This Row],[COLUMNA]]</f>
        <v>HT7.41.3</v>
      </c>
      <c r="B2069" s="247" t="s">
        <v>463</v>
      </c>
      <c r="C2069" s="246">
        <v>41</v>
      </c>
      <c r="D2069" s="248" t="s">
        <v>19</v>
      </c>
      <c r="E2069" s="246">
        <v>3</v>
      </c>
      <c r="F2069" s="245" t="s">
        <v>457</v>
      </c>
    </row>
    <row r="2070" spans="1:6">
      <c r="A2070" s="263" t="str">
        <f>Campos[[#This Row],[HOJA]]&amp;"."&amp;Campos[[#This Row],[FILA]]&amp;"."&amp;Campos[[#This Row],[COLUMNA]]</f>
        <v>HT7.41.4</v>
      </c>
      <c r="B2070" s="247" t="s">
        <v>463</v>
      </c>
      <c r="C2070" s="246">
        <v>41</v>
      </c>
      <c r="D2070" s="248" t="s">
        <v>19</v>
      </c>
      <c r="E2070" s="246">
        <v>4</v>
      </c>
      <c r="F2070" s="245" t="s">
        <v>458</v>
      </c>
    </row>
    <row r="2071" spans="1:6">
      <c r="A2071" s="263" t="str">
        <f>Campos[[#This Row],[HOJA]]&amp;"."&amp;Campos[[#This Row],[FILA]]&amp;"."&amp;Campos[[#This Row],[COLUMNA]]</f>
        <v>HT7.41.5</v>
      </c>
      <c r="B2071" s="247" t="s">
        <v>463</v>
      </c>
      <c r="C2071" s="246">
        <v>41</v>
      </c>
      <c r="D2071" s="248" t="s">
        <v>19</v>
      </c>
      <c r="E2071" s="246">
        <v>5</v>
      </c>
      <c r="F2071" s="245" t="s">
        <v>459</v>
      </c>
    </row>
    <row r="2072" spans="1:6">
      <c r="A2072" s="263" t="str">
        <f>Campos[[#This Row],[HOJA]]&amp;"."&amp;Campos[[#This Row],[FILA]]&amp;"."&amp;Campos[[#This Row],[COLUMNA]]</f>
        <v>HT7.41.6</v>
      </c>
      <c r="B2072" s="247" t="s">
        <v>463</v>
      </c>
      <c r="C2072" s="246">
        <v>41</v>
      </c>
      <c r="D2072" s="248" t="s">
        <v>19</v>
      </c>
      <c r="E2072" s="246">
        <v>6</v>
      </c>
      <c r="F2072" s="245" t="s">
        <v>460</v>
      </c>
    </row>
    <row r="2073" spans="1:6">
      <c r="A2073" s="263" t="str">
        <f>Campos[[#This Row],[HOJA]]&amp;"."&amp;Campos[[#This Row],[FILA]]&amp;"."&amp;Campos[[#This Row],[COLUMNA]]</f>
        <v>HT7.46.3</v>
      </c>
      <c r="B2073" s="247" t="s">
        <v>463</v>
      </c>
      <c r="C2073" s="246">
        <v>46</v>
      </c>
      <c r="D2073" s="248" t="s">
        <v>38</v>
      </c>
      <c r="E2073" s="246">
        <v>3</v>
      </c>
      <c r="F2073" s="245" t="s">
        <v>457</v>
      </c>
    </row>
    <row r="2074" spans="1:6">
      <c r="A2074" s="263" t="str">
        <f>Campos[[#This Row],[HOJA]]&amp;"."&amp;Campos[[#This Row],[FILA]]&amp;"."&amp;Campos[[#This Row],[COLUMNA]]</f>
        <v>HT7.46.4</v>
      </c>
      <c r="B2074" s="247" t="s">
        <v>463</v>
      </c>
      <c r="C2074" s="246">
        <v>46</v>
      </c>
      <c r="D2074" s="248" t="s">
        <v>38</v>
      </c>
      <c r="E2074" s="246">
        <v>4</v>
      </c>
      <c r="F2074" s="245" t="s">
        <v>461</v>
      </c>
    </row>
    <row r="2075" spans="1:6">
      <c r="A2075" s="263" t="str">
        <f>Campos[[#This Row],[HOJA]]&amp;"."&amp;Campos[[#This Row],[FILA]]&amp;"."&amp;Campos[[#This Row],[COLUMNA]]</f>
        <v>HT7.46.5</v>
      </c>
      <c r="B2075" s="247" t="s">
        <v>463</v>
      </c>
      <c r="C2075" s="246">
        <v>46</v>
      </c>
      <c r="D2075" s="248" t="s">
        <v>38</v>
      </c>
      <c r="E2075" s="246">
        <v>5</v>
      </c>
      <c r="F2075" s="245" t="s">
        <v>459</v>
      </c>
    </row>
    <row r="2076" spans="1:6">
      <c r="A2076" s="263" t="str">
        <f>Campos[[#This Row],[HOJA]]&amp;"."&amp;Campos[[#This Row],[FILA]]&amp;"."&amp;Campos[[#This Row],[COLUMNA]]</f>
        <v>HT7.46.6</v>
      </c>
      <c r="B2076" s="247" t="s">
        <v>463</v>
      </c>
      <c r="C2076" s="246">
        <v>46</v>
      </c>
      <c r="D2076" s="248" t="s">
        <v>38</v>
      </c>
      <c r="E2076" s="246">
        <v>6</v>
      </c>
      <c r="F2076" s="245" t="s">
        <v>462</v>
      </c>
    </row>
    <row r="2077" spans="1:6">
      <c r="A2077" s="263" t="str">
        <f>Campos[[#This Row],[HOJA]]&amp;"."&amp;Campos[[#This Row],[FILA]]&amp;"."&amp;Campos[[#This Row],[COLUMNA]]</f>
        <v>HT7.47.3</v>
      </c>
      <c r="B2077" s="247" t="s">
        <v>463</v>
      </c>
      <c r="C2077" s="246">
        <v>47</v>
      </c>
      <c r="D2077" s="248" t="s">
        <v>10</v>
      </c>
      <c r="E2077" s="246">
        <v>3</v>
      </c>
      <c r="F2077" s="245" t="s">
        <v>457</v>
      </c>
    </row>
    <row r="2078" spans="1:6">
      <c r="A2078" s="263" t="str">
        <f>Campos[[#This Row],[HOJA]]&amp;"."&amp;Campos[[#This Row],[FILA]]&amp;"."&amp;Campos[[#This Row],[COLUMNA]]</f>
        <v>HT7.47.4</v>
      </c>
      <c r="B2078" s="247" t="s">
        <v>463</v>
      </c>
      <c r="C2078" s="246">
        <v>47</v>
      </c>
      <c r="D2078" s="248" t="s">
        <v>10</v>
      </c>
      <c r="E2078" s="246">
        <v>4</v>
      </c>
      <c r="F2078" s="245" t="s">
        <v>461</v>
      </c>
    </row>
    <row r="2079" spans="1:6">
      <c r="A2079" s="263" t="str">
        <f>Campos[[#This Row],[HOJA]]&amp;"."&amp;Campos[[#This Row],[FILA]]&amp;"."&amp;Campos[[#This Row],[COLUMNA]]</f>
        <v>HT7.47.5</v>
      </c>
      <c r="B2079" s="247" t="s">
        <v>463</v>
      </c>
      <c r="C2079" s="246">
        <v>47</v>
      </c>
      <c r="D2079" s="248" t="s">
        <v>10</v>
      </c>
      <c r="E2079" s="246">
        <v>5</v>
      </c>
      <c r="F2079" s="245" t="s">
        <v>459</v>
      </c>
    </row>
    <row r="2080" spans="1:6">
      <c r="A2080" s="263" t="str">
        <f>Campos[[#This Row],[HOJA]]&amp;"."&amp;Campos[[#This Row],[FILA]]&amp;"."&amp;Campos[[#This Row],[COLUMNA]]</f>
        <v>HT7.47.6</v>
      </c>
      <c r="B2080" s="247" t="s">
        <v>463</v>
      </c>
      <c r="C2080" s="246">
        <v>47</v>
      </c>
      <c r="D2080" s="248" t="s">
        <v>10</v>
      </c>
      <c r="E2080" s="246">
        <v>6</v>
      </c>
      <c r="F2080" s="245" t="s">
        <v>462</v>
      </c>
    </row>
    <row r="2081" spans="1:6">
      <c r="A2081" s="263" t="str">
        <f>Campos[[#This Row],[HOJA]]&amp;"."&amp;Campos[[#This Row],[FILA]]&amp;"."&amp;Campos[[#This Row],[COLUMNA]]</f>
        <v>HT7.48.3</v>
      </c>
      <c r="B2081" s="247" t="s">
        <v>463</v>
      </c>
      <c r="C2081" s="246">
        <v>48</v>
      </c>
      <c r="D2081" s="248" t="s">
        <v>19</v>
      </c>
      <c r="E2081" s="246">
        <v>3</v>
      </c>
      <c r="F2081" s="245" t="s">
        <v>457</v>
      </c>
    </row>
    <row r="2082" spans="1:6">
      <c r="A2082" s="263" t="str">
        <f>Campos[[#This Row],[HOJA]]&amp;"."&amp;Campos[[#This Row],[FILA]]&amp;"."&amp;Campos[[#This Row],[COLUMNA]]</f>
        <v>HT7.48.4</v>
      </c>
      <c r="B2082" s="247" t="s">
        <v>463</v>
      </c>
      <c r="C2082" s="246">
        <v>48</v>
      </c>
      <c r="D2082" s="248" t="s">
        <v>19</v>
      </c>
      <c r="E2082" s="246">
        <v>4</v>
      </c>
      <c r="F2082" s="245" t="s">
        <v>461</v>
      </c>
    </row>
    <row r="2083" spans="1:6">
      <c r="A2083" s="263" t="str">
        <f>Campos[[#This Row],[HOJA]]&amp;"."&amp;Campos[[#This Row],[FILA]]&amp;"."&amp;Campos[[#This Row],[COLUMNA]]</f>
        <v>HT7.48.5</v>
      </c>
      <c r="B2083" s="247" t="s">
        <v>463</v>
      </c>
      <c r="C2083" s="246">
        <v>48</v>
      </c>
      <c r="D2083" s="248" t="s">
        <v>19</v>
      </c>
      <c r="E2083" s="246">
        <v>5</v>
      </c>
      <c r="F2083" s="245" t="s">
        <v>459</v>
      </c>
    </row>
    <row r="2084" spans="1:6">
      <c r="A2084" s="263" t="str">
        <f>Campos[[#This Row],[HOJA]]&amp;"."&amp;Campos[[#This Row],[FILA]]&amp;"."&amp;Campos[[#This Row],[COLUMNA]]</f>
        <v>HT7.48.6</v>
      </c>
      <c r="B2084" s="247" t="s">
        <v>463</v>
      </c>
      <c r="C2084" s="246">
        <v>48</v>
      </c>
      <c r="D2084" s="248" t="s">
        <v>19</v>
      </c>
      <c r="E2084" s="246">
        <v>6</v>
      </c>
      <c r="F2084" s="245" t="s">
        <v>462</v>
      </c>
    </row>
    <row r="2085" spans="1:6">
      <c r="A2085" s="263" t="str">
        <f>Campos[[#This Row],[HOJA]]&amp;"."&amp;Campos[[#This Row],[FILA]]&amp;"."&amp;Campos[[#This Row],[COLUMNA]]</f>
        <v>HT7.53.3</v>
      </c>
      <c r="B2085" s="247" t="s">
        <v>463</v>
      </c>
      <c r="C2085" s="246">
        <v>53</v>
      </c>
      <c r="D2085" s="248" t="s">
        <v>11</v>
      </c>
      <c r="E2085" s="246">
        <v>3</v>
      </c>
      <c r="F2085" s="245" t="s">
        <v>89</v>
      </c>
    </row>
    <row r="2086" spans="1:6">
      <c r="A2086" s="263" t="str">
        <f>Campos[[#This Row],[HOJA]]&amp;"."&amp;Campos[[#This Row],[FILA]]&amp;"."&amp;Campos[[#This Row],[COLUMNA]]</f>
        <v>HT7.53.4</v>
      </c>
      <c r="B2086" s="247" t="s">
        <v>463</v>
      </c>
      <c r="C2086" s="246">
        <v>53</v>
      </c>
      <c r="D2086" s="248" t="s">
        <v>11</v>
      </c>
      <c r="E2086" s="246">
        <v>4</v>
      </c>
      <c r="F2086" s="245" t="s">
        <v>188</v>
      </c>
    </row>
    <row r="2087" spans="1:6">
      <c r="A2087" s="263" t="str">
        <f>Campos[[#This Row],[HOJA]]&amp;"."&amp;Campos[[#This Row],[FILA]]&amp;"."&amp;Campos[[#This Row],[COLUMNA]]</f>
        <v>HT7.53.5</v>
      </c>
      <c r="B2087" s="247" t="s">
        <v>463</v>
      </c>
      <c r="C2087" s="246">
        <v>53</v>
      </c>
      <c r="D2087" s="248" t="s">
        <v>11</v>
      </c>
      <c r="E2087" s="246">
        <v>5</v>
      </c>
      <c r="F2087" s="245" t="s">
        <v>189</v>
      </c>
    </row>
    <row r="2088" spans="1:6">
      <c r="A2088" s="263" t="str">
        <f>Campos[[#This Row],[HOJA]]&amp;"."&amp;Campos[[#This Row],[FILA]]&amp;"."&amp;Campos[[#This Row],[COLUMNA]]</f>
        <v>HT7.54.3</v>
      </c>
      <c r="B2088" s="247" t="s">
        <v>463</v>
      </c>
      <c r="C2088" s="246">
        <v>54</v>
      </c>
      <c r="D2088" s="248" t="s">
        <v>145</v>
      </c>
      <c r="E2088" s="246">
        <v>3</v>
      </c>
      <c r="F2088" s="245" t="s">
        <v>89</v>
      </c>
    </row>
    <row r="2089" spans="1:6">
      <c r="A2089" s="263" t="str">
        <f>Campos[[#This Row],[HOJA]]&amp;"."&amp;Campos[[#This Row],[FILA]]&amp;"."&amp;Campos[[#This Row],[COLUMNA]]</f>
        <v>HT7.54.4</v>
      </c>
      <c r="B2089" s="247" t="s">
        <v>463</v>
      </c>
      <c r="C2089" s="246">
        <v>54</v>
      </c>
      <c r="D2089" s="248" t="s">
        <v>145</v>
      </c>
      <c r="E2089" s="246">
        <v>4</v>
      </c>
      <c r="F2089" s="245" t="s">
        <v>188</v>
      </c>
    </row>
    <row r="2090" spans="1:6">
      <c r="A2090" s="263" t="str">
        <f>Campos[[#This Row],[HOJA]]&amp;"."&amp;Campos[[#This Row],[FILA]]&amp;"."&amp;Campos[[#This Row],[COLUMNA]]</f>
        <v>HT7.54.5</v>
      </c>
      <c r="B2090" s="247" t="s">
        <v>463</v>
      </c>
      <c r="C2090" s="246">
        <v>54</v>
      </c>
      <c r="D2090" s="248" t="s">
        <v>145</v>
      </c>
      <c r="E2090" s="246">
        <v>5</v>
      </c>
      <c r="F2090" s="245" t="s">
        <v>189</v>
      </c>
    </row>
    <row r="2091" spans="1:6">
      <c r="A2091" s="263" t="str">
        <f>Campos[[#This Row],[HOJA]]&amp;"."&amp;Campos[[#This Row],[FILA]]&amp;"."&amp;Campos[[#This Row],[COLUMNA]]</f>
        <v>HT7.55.3</v>
      </c>
      <c r="B2091" s="247" t="s">
        <v>463</v>
      </c>
      <c r="C2091" s="246">
        <v>55</v>
      </c>
      <c r="D2091" s="248" t="s">
        <v>146</v>
      </c>
      <c r="E2091" s="246">
        <v>3</v>
      </c>
      <c r="F2091" s="245" t="s">
        <v>89</v>
      </c>
    </row>
    <row r="2092" spans="1:6">
      <c r="A2092" s="263" t="str">
        <f>Campos[[#This Row],[HOJA]]&amp;"."&amp;Campos[[#This Row],[FILA]]&amp;"."&amp;Campos[[#This Row],[COLUMNA]]</f>
        <v>HT7.55.4</v>
      </c>
      <c r="B2092" s="247" t="s">
        <v>463</v>
      </c>
      <c r="C2092" s="246">
        <v>55</v>
      </c>
      <c r="D2092" s="248" t="s">
        <v>146</v>
      </c>
      <c r="E2092" s="246">
        <v>4</v>
      </c>
      <c r="F2092" s="245" t="s">
        <v>188</v>
      </c>
    </row>
    <row r="2093" spans="1:6">
      <c r="A2093" s="263" t="str">
        <f>Campos[[#This Row],[HOJA]]&amp;"."&amp;Campos[[#This Row],[FILA]]&amp;"."&amp;Campos[[#This Row],[COLUMNA]]</f>
        <v>HT7.55.5</v>
      </c>
      <c r="B2093" s="247" t="s">
        <v>463</v>
      </c>
      <c r="C2093" s="246">
        <v>55</v>
      </c>
      <c r="D2093" s="248" t="s">
        <v>146</v>
      </c>
      <c r="E2093" s="246">
        <v>5</v>
      </c>
      <c r="F2093" s="245" t="s">
        <v>189</v>
      </c>
    </row>
    <row r="2094" spans="1:6">
      <c r="A2094" s="263" t="str">
        <f>Campos[[#This Row],[HOJA]]&amp;"."&amp;Campos[[#This Row],[FILA]]&amp;"."&amp;Campos[[#This Row],[COLUMNA]]</f>
        <v>HT7.56.3</v>
      </c>
      <c r="B2094" s="247" t="s">
        <v>463</v>
      </c>
      <c r="C2094" s="246">
        <v>56</v>
      </c>
      <c r="D2094" s="248" t="s">
        <v>466</v>
      </c>
      <c r="E2094" s="246">
        <v>3</v>
      </c>
      <c r="F2094" s="245" t="s">
        <v>89</v>
      </c>
    </row>
    <row r="2095" spans="1:6">
      <c r="A2095" s="263" t="str">
        <f>Campos[[#This Row],[HOJA]]&amp;"."&amp;Campos[[#This Row],[FILA]]&amp;"."&amp;Campos[[#This Row],[COLUMNA]]</f>
        <v>HT7.56.4</v>
      </c>
      <c r="B2095" s="247" t="s">
        <v>463</v>
      </c>
      <c r="C2095" s="246">
        <v>56</v>
      </c>
      <c r="D2095" s="248" t="s">
        <v>466</v>
      </c>
      <c r="E2095" s="246">
        <v>4</v>
      </c>
      <c r="F2095" s="245" t="s">
        <v>188</v>
      </c>
    </row>
    <row r="2096" spans="1:6">
      <c r="A2096" s="263" t="str">
        <f>Campos[[#This Row],[HOJA]]&amp;"."&amp;Campos[[#This Row],[FILA]]&amp;"."&amp;Campos[[#This Row],[COLUMNA]]</f>
        <v>HT7.56.5</v>
      </c>
      <c r="B2096" s="247" t="s">
        <v>463</v>
      </c>
      <c r="C2096" s="246">
        <v>56</v>
      </c>
      <c r="D2096" s="248" t="s">
        <v>466</v>
      </c>
      <c r="E2096" s="246">
        <v>5</v>
      </c>
      <c r="F2096" s="245" t="s">
        <v>189</v>
      </c>
    </row>
    <row r="2097" spans="1:6">
      <c r="A2097" s="263" t="str">
        <f>Campos[[#This Row],[HOJA]]&amp;"."&amp;Campos[[#This Row],[FILA]]&amp;"."&amp;Campos[[#This Row],[COLUMNA]]</f>
        <v>HT7.57.3</v>
      </c>
      <c r="B2097" s="247" t="s">
        <v>463</v>
      </c>
      <c r="C2097" s="246">
        <v>57</v>
      </c>
      <c r="D2097" s="248" t="s">
        <v>147</v>
      </c>
      <c r="E2097" s="246">
        <v>3</v>
      </c>
      <c r="F2097" s="245" t="s">
        <v>89</v>
      </c>
    </row>
    <row r="2098" spans="1:6">
      <c r="A2098" s="263" t="str">
        <f>Campos[[#This Row],[HOJA]]&amp;"."&amp;Campos[[#This Row],[FILA]]&amp;"."&amp;Campos[[#This Row],[COLUMNA]]</f>
        <v>HT7.57.4</v>
      </c>
      <c r="B2098" s="247" t="s">
        <v>463</v>
      </c>
      <c r="C2098" s="246">
        <v>57</v>
      </c>
      <c r="D2098" s="248" t="s">
        <v>147</v>
      </c>
      <c r="E2098" s="246">
        <v>4</v>
      </c>
      <c r="F2098" s="245" t="s">
        <v>188</v>
      </c>
    </row>
    <row r="2099" spans="1:6">
      <c r="A2099" s="263" t="str">
        <f>Campos[[#This Row],[HOJA]]&amp;"."&amp;Campos[[#This Row],[FILA]]&amp;"."&amp;Campos[[#This Row],[COLUMNA]]</f>
        <v>HT7.57.5</v>
      </c>
      <c r="B2099" s="247" t="s">
        <v>463</v>
      </c>
      <c r="C2099" s="246">
        <v>57</v>
      </c>
      <c r="D2099" s="248" t="s">
        <v>147</v>
      </c>
      <c r="E2099" s="246">
        <v>5</v>
      </c>
      <c r="F2099" s="245" t="s">
        <v>189</v>
      </c>
    </row>
    <row r="2100" spans="1:6">
      <c r="A2100" s="263" t="str">
        <f>Campos[[#This Row],[HOJA]]&amp;"."&amp;Campos[[#This Row],[FILA]]&amp;"."&amp;Campos[[#This Row],[COLUMNA]]</f>
        <v>HT7.58.3</v>
      </c>
      <c r="B2100" s="247" t="s">
        <v>463</v>
      </c>
      <c r="C2100" s="246">
        <v>58</v>
      </c>
      <c r="D2100" s="248" t="s">
        <v>145</v>
      </c>
      <c r="E2100" s="246">
        <v>3</v>
      </c>
      <c r="F2100" s="245" t="s">
        <v>89</v>
      </c>
    </row>
    <row r="2101" spans="1:6">
      <c r="A2101" s="263" t="str">
        <f>Campos[[#This Row],[HOJA]]&amp;"."&amp;Campos[[#This Row],[FILA]]&amp;"."&amp;Campos[[#This Row],[COLUMNA]]</f>
        <v>HT7.58.4</v>
      </c>
      <c r="B2101" s="247" t="s">
        <v>463</v>
      </c>
      <c r="C2101" s="246">
        <v>58</v>
      </c>
      <c r="D2101" s="248" t="s">
        <v>145</v>
      </c>
      <c r="E2101" s="246">
        <v>4</v>
      </c>
      <c r="F2101" s="245" t="s">
        <v>188</v>
      </c>
    </row>
    <row r="2102" spans="1:6">
      <c r="A2102" s="263" t="str">
        <f>Campos[[#This Row],[HOJA]]&amp;"."&amp;Campos[[#This Row],[FILA]]&amp;"."&amp;Campos[[#This Row],[COLUMNA]]</f>
        <v>HT7.58.5</v>
      </c>
      <c r="B2102" s="247" t="s">
        <v>463</v>
      </c>
      <c r="C2102" s="246">
        <v>58</v>
      </c>
      <c r="D2102" s="248" t="s">
        <v>145</v>
      </c>
      <c r="E2102" s="246">
        <v>5</v>
      </c>
      <c r="F2102" s="245" t="s">
        <v>189</v>
      </c>
    </row>
    <row r="2103" spans="1:6">
      <c r="A2103" s="263" t="str">
        <f>Campos[[#This Row],[HOJA]]&amp;"."&amp;Campos[[#This Row],[FILA]]&amp;"."&amp;Campos[[#This Row],[COLUMNA]]</f>
        <v>HT7.59.3</v>
      </c>
      <c r="B2103" s="247" t="s">
        <v>463</v>
      </c>
      <c r="C2103" s="246">
        <v>59</v>
      </c>
      <c r="D2103" s="248" t="s">
        <v>146</v>
      </c>
      <c r="E2103" s="246">
        <v>3</v>
      </c>
      <c r="F2103" s="245" t="s">
        <v>89</v>
      </c>
    </row>
    <row r="2104" spans="1:6">
      <c r="A2104" s="263" t="str">
        <f>Campos[[#This Row],[HOJA]]&amp;"."&amp;Campos[[#This Row],[FILA]]&amp;"."&amp;Campos[[#This Row],[COLUMNA]]</f>
        <v>HT7.59.4</v>
      </c>
      <c r="B2104" s="247" t="s">
        <v>463</v>
      </c>
      <c r="C2104" s="246">
        <v>59</v>
      </c>
      <c r="D2104" s="248" t="s">
        <v>146</v>
      </c>
      <c r="E2104" s="246">
        <v>4</v>
      </c>
      <c r="F2104" s="245" t="s">
        <v>188</v>
      </c>
    </row>
    <row r="2105" spans="1:6">
      <c r="A2105" s="263" t="str">
        <f>Campos[[#This Row],[HOJA]]&amp;"."&amp;Campos[[#This Row],[FILA]]&amp;"."&amp;Campos[[#This Row],[COLUMNA]]</f>
        <v>HT7.59.5</v>
      </c>
      <c r="B2105" s="247" t="s">
        <v>463</v>
      </c>
      <c r="C2105" s="246">
        <v>59</v>
      </c>
      <c r="D2105" s="248" t="s">
        <v>146</v>
      </c>
      <c r="E2105" s="246">
        <v>5</v>
      </c>
      <c r="F2105" s="245" t="s">
        <v>189</v>
      </c>
    </row>
    <row r="2106" spans="1:6">
      <c r="A2106" s="263" t="str">
        <f>Campos[[#This Row],[HOJA]]&amp;"."&amp;Campos[[#This Row],[FILA]]&amp;"."&amp;Campos[[#This Row],[COLUMNA]]</f>
        <v>HT7.60.3</v>
      </c>
      <c r="B2106" s="247" t="s">
        <v>463</v>
      </c>
      <c r="C2106" s="246">
        <v>60</v>
      </c>
      <c r="D2106" s="248" t="s">
        <v>466</v>
      </c>
      <c r="E2106" s="246">
        <v>3</v>
      </c>
      <c r="F2106" s="245" t="s">
        <v>89</v>
      </c>
    </row>
    <row r="2107" spans="1:6">
      <c r="A2107" s="263" t="str">
        <f>Campos[[#This Row],[HOJA]]&amp;"."&amp;Campos[[#This Row],[FILA]]&amp;"."&amp;Campos[[#This Row],[COLUMNA]]</f>
        <v>HT7.60.4</v>
      </c>
      <c r="B2107" s="247" t="s">
        <v>463</v>
      </c>
      <c r="C2107" s="246">
        <v>60</v>
      </c>
      <c r="D2107" s="248" t="s">
        <v>466</v>
      </c>
      <c r="E2107" s="246">
        <v>4</v>
      </c>
      <c r="F2107" s="245" t="s">
        <v>188</v>
      </c>
    </row>
    <row r="2108" spans="1:6">
      <c r="A2108" s="263" t="str">
        <f>Campos[[#This Row],[HOJA]]&amp;"."&amp;Campos[[#This Row],[FILA]]&amp;"."&amp;Campos[[#This Row],[COLUMNA]]</f>
        <v>HT7.60.5</v>
      </c>
      <c r="B2108" s="247" t="s">
        <v>463</v>
      </c>
      <c r="C2108" s="246">
        <v>60</v>
      </c>
      <c r="D2108" s="248" t="s">
        <v>466</v>
      </c>
      <c r="E2108" s="246">
        <v>5</v>
      </c>
      <c r="F2108" s="245" t="s">
        <v>189</v>
      </c>
    </row>
    <row r="2109" spans="1:6">
      <c r="A2109" s="263" t="str">
        <f>Campos[[#This Row],[HOJA]]&amp;"."&amp;Campos[[#This Row],[FILA]]&amp;"."&amp;Campos[[#This Row],[COLUMNA]]</f>
        <v>HT7.61.3</v>
      </c>
      <c r="B2109" s="247" t="s">
        <v>463</v>
      </c>
      <c r="C2109" s="246">
        <v>61</v>
      </c>
      <c r="D2109" s="248" t="s">
        <v>56</v>
      </c>
      <c r="E2109" s="246">
        <v>3</v>
      </c>
      <c r="F2109" s="245" t="s">
        <v>89</v>
      </c>
    </row>
    <row r="2110" spans="1:6">
      <c r="A2110" s="263" t="str">
        <f>Campos[[#This Row],[HOJA]]&amp;"."&amp;Campos[[#This Row],[FILA]]&amp;"."&amp;Campos[[#This Row],[COLUMNA]]</f>
        <v>HT7.61.4</v>
      </c>
      <c r="B2110" s="247" t="s">
        <v>463</v>
      </c>
      <c r="C2110" s="246">
        <v>61</v>
      </c>
      <c r="D2110" s="248" t="s">
        <v>56</v>
      </c>
      <c r="E2110" s="246">
        <v>4</v>
      </c>
      <c r="F2110" s="245" t="s">
        <v>188</v>
      </c>
    </row>
    <row r="2111" spans="1:6">
      <c r="A2111" s="263" t="str">
        <f>Campos[[#This Row],[HOJA]]&amp;"."&amp;Campos[[#This Row],[FILA]]&amp;"."&amp;Campos[[#This Row],[COLUMNA]]</f>
        <v>HT7.61.5</v>
      </c>
      <c r="B2111" s="247" t="s">
        <v>463</v>
      </c>
      <c r="C2111" s="246">
        <v>61</v>
      </c>
      <c r="D2111" s="248" t="s">
        <v>56</v>
      </c>
      <c r="E2111" s="246">
        <v>5</v>
      </c>
      <c r="F2111" s="245" t="s">
        <v>189</v>
      </c>
    </row>
    <row r="2112" spans="1:6">
      <c r="A2112" s="263" t="str">
        <f>Campos[[#This Row],[HOJA]]&amp;"."&amp;Campos[[#This Row],[FILA]]&amp;"."&amp;Campos[[#This Row],[COLUMNA]]</f>
        <v>HT7.62.3</v>
      </c>
      <c r="B2112" s="247" t="s">
        <v>463</v>
      </c>
      <c r="C2112" s="246">
        <v>62</v>
      </c>
      <c r="D2112" s="248" t="s">
        <v>145</v>
      </c>
      <c r="E2112" s="246">
        <v>3</v>
      </c>
      <c r="F2112" s="245" t="s">
        <v>89</v>
      </c>
    </row>
    <row r="2113" spans="1:6">
      <c r="A2113" s="263" t="str">
        <f>Campos[[#This Row],[HOJA]]&amp;"."&amp;Campos[[#This Row],[FILA]]&amp;"."&amp;Campos[[#This Row],[COLUMNA]]</f>
        <v>HT7.62.4</v>
      </c>
      <c r="B2113" s="247" t="s">
        <v>463</v>
      </c>
      <c r="C2113" s="246">
        <v>62</v>
      </c>
      <c r="D2113" s="248" t="s">
        <v>145</v>
      </c>
      <c r="E2113" s="246">
        <v>4</v>
      </c>
      <c r="F2113" s="245" t="s">
        <v>188</v>
      </c>
    </row>
    <row r="2114" spans="1:6">
      <c r="A2114" s="263" t="str">
        <f>Campos[[#This Row],[HOJA]]&amp;"."&amp;Campos[[#This Row],[FILA]]&amp;"."&amp;Campos[[#This Row],[COLUMNA]]</f>
        <v>HT7.62.5</v>
      </c>
      <c r="B2114" s="247" t="s">
        <v>463</v>
      </c>
      <c r="C2114" s="246">
        <v>62</v>
      </c>
      <c r="D2114" s="248" t="s">
        <v>145</v>
      </c>
      <c r="E2114" s="246">
        <v>5</v>
      </c>
      <c r="F2114" s="245" t="s">
        <v>189</v>
      </c>
    </row>
    <row r="2115" spans="1:6">
      <c r="A2115" s="263" t="str">
        <f>Campos[[#This Row],[HOJA]]&amp;"."&amp;Campos[[#This Row],[FILA]]&amp;"."&amp;Campos[[#This Row],[COLUMNA]]</f>
        <v>HT7.63.3</v>
      </c>
      <c r="B2115" s="247" t="s">
        <v>463</v>
      </c>
      <c r="C2115" s="246">
        <v>63</v>
      </c>
      <c r="D2115" s="248" t="s">
        <v>146</v>
      </c>
      <c r="E2115" s="246">
        <v>3</v>
      </c>
      <c r="F2115" s="245" t="s">
        <v>89</v>
      </c>
    </row>
    <row r="2116" spans="1:6">
      <c r="A2116" s="263" t="str">
        <f>Campos[[#This Row],[HOJA]]&amp;"."&amp;Campos[[#This Row],[FILA]]&amp;"."&amp;Campos[[#This Row],[COLUMNA]]</f>
        <v>HT7.63.4</v>
      </c>
      <c r="B2116" s="247" t="s">
        <v>463</v>
      </c>
      <c r="C2116" s="246">
        <v>63</v>
      </c>
      <c r="D2116" s="248" t="s">
        <v>146</v>
      </c>
      <c r="E2116" s="246">
        <v>4</v>
      </c>
      <c r="F2116" s="245" t="s">
        <v>188</v>
      </c>
    </row>
    <row r="2117" spans="1:6">
      <c r="A2117" s="263" t="str">
        <f>Campos[[#This Row],[HOJA]]&amp;"."&amp;Campos[[#This Row],[FILA]]&amp;"."&amp;Campos[[#This Row],[COLUMNA]]</f>
        <v>HT7.63.5</v>
      </c>
      <c r="B2117" s="247" t="s">
        <v>463</v>
      </c>
      <c r="C2117" s="246">
        <v>63</v>
      </c>
      <c r="D2117" s="248" t="s">
        <v>146</v>
      </c>
      <c r="E2117" s="246">
        <v>5</v>
      </c>
      <c r="F2117" s="245" t="s">
        <v>189</v>
      </c>
    </row>
    <row r="2118" spans="1:6">
      <c r="A2118" s="263" t="str">
        <f>Campos[[#This Row],[HOJA]]&amp;"."&amp;Campos[[#This Row],[FILA]]&amp;"."&amp;Campos[[#This Row],[COLUMNA]]</f>
        <v>HT7.64.3</v>
      </c>
      <c r="B2118" s="247" t="s">
        <v>463</v>
      </c>
      <c r="C2118" s="246">
        <v>64</v>
      </c>
      <c r="D2118" s="248" t="s">
        <v>466</v>
      </c>
      <c r="E2118" s="246">
        <v>3</v>
      </c>
      <c r="F2118" s="245" t="s">
        <v>89</v>
      </c>
    </row>
    <row r="2119" spans="1:6">
      <c r="A2119" s="263" t="str">
        <f>Campos[[#This Row],[HOJA]]&amp;"."&amp;Campos[[#This Row],[FILA]]&amp;"."&amp;Campos[[#This Row],[COLUMNA]]</f>
        <v>HT7.64.4</v>
      </c>
      <c r="B2119" s="247" t="s">
        <v>463</v>
      </c>
      <c r="C2119" s="246">
        <v>64</v>
      </c>
      <c r="D2119" s="248" t="s">
        <v>466</v>
      </c>
      <c r="E2119" s="246">
        <v>4</v>
      </c>
      <c r="F2119" s="245" t="s">
        <v>188</v>
      </c>
    </row>
    <row r="2120" spans="1:6">
      <c r="A2120" s="263" t="str">
        <f>Campos[[#This Row],[HOJA]]&amp;"."&amp;Campos[[#This Row],[FILA]]&amp;"."&amp;Campos[[#This Row],[COLUMNA]]</f>
        <v>HT7.64.5</v>
      </c>
      <c r="B2120" s="247" t="s">
        <v>463</v>
      </c>
      <c r="C2120" s="246">
        <v>64</v>
      </c>
      <c r="D2120" s="248" t="s">
        <v>466</v>
      </c>
      <c r="E2120" s="246">
        <v>5</v>
      </c>
      <c r="F2120" s="245" t="s">
        <v>189</v>
      </c>
    </row>
    <row r="2121" spans="1:6">
      <c r="A2121" s="263" t="str">
        <f>Campos[[#This Row],[HOJA]]&amp;"."&amp;Campos[[#This Row],[FILA]]&amp;"."&amp;Campos[[#This Row],[COLUMNA]]</f>
        <v>HT7.65.3</v>
      </c>
      <c r="B2121" s="247" t="s">
        <v>463</v>
      </c>
      <c r="C2121" s="246">
        <v>65</v>
      </c>
      <c r="D2121" s="248" t="s">
        <v>148</v>
      </c>
      <c r="E2121" s="246">
        <v>3</v>
      </c>
      <c r="F2121" s="245" t="s">
        <v>89</v>
      </c>
    </row>
    <row r="2122" spans="1:6">
      <c r="A2122" s="263" t="str">
        <f>Campos[[#This Row],[HOJA]]&amp;"."&amp;Campos[[#This Row],[FILA]]&amp;"."&amp;Campos[[#This Row],[COLUMNA]]</f>
        <v>HT7.65.4</v>
      </c>
      <c r="B2122" s="247" t="s">
        <v>463</v>
      </c>
      <c r="C2122" s="246">
        <v>65</v>
      </c>
      <c r="D2122" s="248" t="s">
        <v>148</v>
      </c>
      <c r="E2122" s="246">
        <v>4</v>
      </c>
      <c r="F2122" s="245" t="s">
        <v>188</v>
      </c>
    </row>
    <row r="2123" spans="1:6">
      <c r="A2123" s="263" t="str">
        <f>Campos[[#This Row],[HOJA]]&amp;"."&amp;Campos[[#This Row],[FILA]]&amp;"."&amp;Campos[[#This Row],[COLUMNA]]</f>
        <v>HT7.65.5</v>
      </c>
      <c r="B2123" s="247" t="s">
        <v>463</v>
      </c>
      <c r="C2123" s="246">
        <v>65</v>
      </c>
      <c r="D2123" s="248" t="s">
        <v>148</v>
      </c>
      <c r="E2123" s="246">
        <v>5</v>
      </c>
      <c r="F2123" s="245" t="s">
        <v>189</v>
      </c>
    </row>
    <row r="2124" spans="1:6">
      <c r="A2124" s="263" t="str">
        <f>Campos[[#This Row],[HOJA]]&amp;"."&amp;Campos[[#This Row],[FILA]]&amp;"."&amp;Campos[[#This Row],[COLUMNA]]</f>
        <v>HT7.66.3</v>
      </c>
      <c r="B2124" s="247" t="s">
        <v>463</v>
      </c>
      <c r="C2124" s="246">
        <v>66</v>
      </c>
      <c r="D2124" s="248" t="s">
        <v>149</v>
      </c>
      <c r="E2124" s="246">
        <v>3</v>
      </c>
      <c r="F2124" s="245" t="s">
        <v>89</v>
      </c>
    </row>
    <row r="2125" spans="1:6">
      <c r="A2125" s="263" t="str">
        <f>Campos[[#This Row],[HOJA]]&amp;"."&amp;Campos[[#This Row],[FILA]]&amp;"."&amp;Campos[[#This Row],[COLUMNA]]</f>
        <v>HT7.66.4</v>
      </c>
      <c r="B2125" s="247" t="s">
        <v>463</v>
      </c>
      <c r="C2125" s="246">
        <v>66</v>
      </c>
      <c r="D2125" s="248" t="s">
        <v>149</v>
      </c>
      <c r="E2125" s="246">
        <v>4</v>
      </c>
      <c r="F2125" s="245" t="s">
        <v>188</v>
      </c>
    </row>
    <row r="2126" spans="1:6">
      <c r="A2126" s="263" t="str">
        <f>Campos[[#This Row],[HOJA]]&amp;"."&amp;Campos[[#This Row],[FILA]]&amp;"."&amp;Campos[[#This Row],[COLUMNA]]</f>
        <v>HT7.66.5</v>
      </c>
      <c r="B2126" s="247" t="s">
        <v>463</v>
      </c>
      <c r="C2126" s="246">
        <v>66</v>
      </c>
      <c r="D2126" s="248" t="s">
        <v>149</v>
      </c>
      <c r="E2126" s="246">
        <v>5</v>
      </c>
      <c r="F2126" s="245" t="s">
        <v>189</v>
      </c>
    </row>
    <row r="2127" spans="1:6">
      <c r="A2127" s="263" t="str">
        <f>Campos[[#This Row],[HOJA]]&amp;"."&amp;Campos[[#This Row],[FILA]]&amp;"."&amp;Campos[[#This Row],[COLUMNA]]</f>
        <v>HT7.67.3</v>
      </c>
      <c r="B2127" s="247" t="s">
        <v>463</v>
      </c>
      <c r="C2127" s="246">
        <v>67</v>
      </c>
      <c r="D2127" s="248" t="s">
        <v>150</v>
      </c>
      <c r="E2127" s="246">
        <v>3</v>
      </c>
      <c r="F2127" s="245" t="s">
        <v>89</v>
      </c>
    </row>
    <row r="2128" spans="1:6">
      <c r="A2128" s="263" t="str">
        <f>Campos[[#This Row],[HOJA]]&amp;"."&amp;Campos[[#This Row],[FILA]]&amp;"."&amp;Campos[[#This Row],[COLUMNA]]</f>
        <v>HT7.67.4</v>
      </c>
      <c r="B2128" s="247" t="s">
        <v>463</v>
      </c>
      <c r="C2128" s="246">
        <v>67</v>
      </c>
      <c r="D2128" s="248" t="s">
        <v>150</v>
      </c>
      <c r="E2128" s="246">
        <v>4</v>
      </c>
      <c r="F2128" s="245" t="s">
        <v>188</v>
      </c>
    </row>
    <row r="2129" spans="1:6">
      <c r="A2129" s="263" t="str">
        <f>Campos[[#This Row],[HOJA]]&amp;"."&amp;Campos[[#This Row],[FILA]]&amp;"."&amp;Campos[[#This Row],[COLUMNA]]</f>
        <v>HT7.67.5</v>
      </c>
      <c r="B2129" s="247" t="s">
        <v>463</v>
      </c>
      <c r="C2129" s="246">
        <v>67</v>
      </c>
      <c r="D2129" s="248" t="s">
        <v>150</v>
      </c>
      <c r="E2129" s="246">
        <v>5</v>
      </c>
      <c r="F2129" s="245" t="s">
        <v>189</v>
      </c>
    </row>
    <row r="2130" spans="1:6">
      <c r="A2130" s="263" t="str">
        <f>Campos[[#This Row],[HOJA]]&amp;"."&amp;Campos[[#This Row],[FILA]]&amp;"."&amp;Campos[[#This Row],[COLUMNA]]</f>
        <v>HT7.68.3</v>
      </c>
      <c r="B2130" s="247" t="s">
        <v>463</v>
      </c>
      <c r="C2130" s="246">
        <v>68</v>
      </c>
      <c r="D2130" s="248" t="s">
        <v>12</v>
      </c>
      <c r="E2130" s="246">
        <v>3</v>
      </c>
      <c r="F2130" s="245" t="s">
        <v>89</v>
      </c>
    </row>
    <row r="2131" spans="1:6">
      <c r="A2131" s="263" t="str">
        <f>Campos[[#This Row],[HOJA]]&amp;"."&amp;Campos[[#This Row],[FILA]]&amp;"."&amp;Campos[[#This Row],[COLUMNA]]</f>
        <v>HT7.68.4</v>
      </c>
      <c r="B2131" s="247" t="s">
        <v>463</v>
      </c>
      <c r="C2131" s="246">
        <v>68</v>
      </c>
      <c r="D2131" s="248" t="s">
        <v>12</v>
      </c>
      <c r="E2131" s="246">
        <v>4</v>
      </c>
      <c r="F2131" s="245" t="s">
        <v>188</v>
      </c>
    </row>
    <row r="2132" spans="1:6">
      <c r="A2132" s="263" t="str">
        <f>Campos[[#This Row],[HOJA]]&amp;"."&amp;Campos[[#This Row],[FILA]]&amp;"."&amp;Campos[[#This Row],[COLUMNA]]</f>
        <v>HT7.68.5</v>
      </c>
      <c r="B2132" s="247" t="s">
        <v>463</v>
      </c>
      <c r="C2132" s="246">
        <v>68</v>
      </c>
      <c r="D2132" s="248" t="s">
        <v>12</v>
      </c>
      <c r="E2132" s="246">
        <v>5</v>
      </c>
      <c r="F2132" s="245" t="s">
        <v>189</v>
      </c>
    </row>
    <row r="2133" spans="1:6">
      <c r="A2133" s="263" t="str">
        <f>Campos[[#This Row],[HOJA]]&amp;"."&amp;Campos[[#This Row],[FILA]]&amp;"."&amp;Campos[[#This Row],[COLUMNA]]</f>
        <v>HT7.69.3</v>
      </c>
      <c r="B2133" s="247" t="s">
        <v>463</v>
      </c>
      <c r="C2133" s="246">
        <v>69</v>
      </c>
      <c r="D2133" s="248" t="s">
        <v>13</v>
      </c>
      <c r="E2133" s="246">
        <v>3</v>
      </c>
      <c r="F2133" s="245" t="s">
        <v>89</v>
      </c>
    </row>
    <row r="2134" spans="1:6">
      <c r="A2134" s="263" t="str">
        <f>Campos[[#This Row],[HOJA]]&amp;"."&amp;Campos[[#This Row],[FILA]]&amp;"."&amp;Campos[[#This Row],[COLUMNA]]</f>
        <v>HT7.69.4</v>
      </c>
      <c r="B2134" s="247" t="s">
        <v>463</v>
      </c>
      <c r="C2134" s="246">
        <v>69</v>
      </c>
      <c r="D2134" s="248" t="s">
        <v>13</v>
      </c>
      <c r="E2134" s="246">
        <v>4</v>
      </c>
      <c r="F2134" s="245" t="s">
        <v>188</v>
      </c>
    </row>
    <row r="2135" spans="1:6">
      <c r="A2135" s="263" t="str">
        <f>Campos[[#This Row],[HOJA]]&amp;"."&amp;Campos[[#This Row],[FILA]]&amp;"."&amp;Campos[[#This Row],[COLUMNA]]</f>
        <v>HT7.69.5</v>
      </c>
      <c r="B2135" s="247" t="s">
        <v>463</v>
      </c>
      <c r="C2135" s="246">
        <v>69</v>
      </c>
      <c r="D2135" s="248" t="s">
        <v>13</v>
      </c>
      <c r="E2135" s="246">
        <v>5</v>
      </c>
      <c r="F2135" s="245" t="s">
        <v>189</v>
      </c>
    </row>
    <row r="2136" spans="1:6">
      <c r="A2136" s="263" t="str">
        <f>Campos[[#This Row],[HOJA]]&amp;"."&amp;Campos[[#This Row],[FILA]]&amp;"."&amp;Campos[[#This Row],[COLUMNA]]</f>
        <v>HT7.72.2</v>
      </c>
      <c r="B2136" s="247" t="s">
        <v>463</v>
      </c>
      <c r="C2136" s="246">
        <v>72</v>
      </c>
      <c r="D2136" s="273" t="s">
        <v>361</v>
      </c>
      <c r="E2136" s="246">
        <v>2</v>
      </c>
      <c r="F2136" s="245" t="s">
        <v>361</v>
      </c>
    </row>
    <row r="2137" spans="1:6">
      <c r="A2137" s="338" t="str">
        <f>Campos[[#This Row],[HOJA]]&amp;"."&amp;Campos[[#This Row],[FILA]]&amp;"."&amp;Campos[[#This Row],[COLUMNA]]</f>
        <v>HT6.56.3</v>
      </c>
      <c r="B2137" s="284" t="s">
        <v>448</v>
      </c>
      <c r="C2137" s="284">
        <v>56</v>
      </c>
      <c r="D2137" s="285" t="s">
        <v>132</v>
      </c>
      <c r="E2137" s="284">
        <v>3</v>
      </c>
      <c r="F2137" s="287" t="s">
        <v>59</v>
      </c>
    </row>
    <row r="2138" spans="1:6">
      <c r="A2138" s="338" t="str">
        <f>Campos[[#This Row],[HOJA]]&amp;"."&amp;Campos[[#This Row],[FILA]]&amp;"."&amp;Campos[[#This Row],[COLUMNA]]</f>
        <v>HT6.56.4</v>
      </c>
      <c r="B2138" s="284" t="s">
        <v>448</v>
      </c>
      <c r="C2138" s="284">
        <v>56</v>
      </c>
      <c r="D2138" s="285" t="s">
        <v>132</v>
      </c>
      <c r="E2138" s="284">
        <v>4</v>
      </c>
      <c r="F2138" s="287" t="s">
        <v>60</v>
      </c>
    </row>
    <row r="2139" spans="1:6">
      <c r="A2139" s="338" t="str">
        <f>Campos[[#This Row],[HOJA]]&amp;"."&amp;Campos[[#This Row],[FILA]]&amp;"."&amp;Campos[[#This Row],[COLUMNA]]</f>
        <v>HT6.57.3</v>
      </c>
      <c r="B2139" s="284" t="s">
        <v>448</v>
      </c>
      <c r="C2139" s="284">
        <v>57</v>
      </c>
      <c r="D2139" s="285" t="s">
        <v>132</v>
      </c>
      <c r="E2139" s="284">
        <v>3</v>
      </c>
      <c r="F2139" s="287" t="s">
        <v>59</v>
      </c>
    </row>
    <row r="2140" spans="1:6">
      <c r="A2140" s="338" t="str">
        <f>Campos[[#This Row],[HOJA]]&amp;"."&amp;Campos[[#This Row],[FILA]]&amp;"."&amp;Campos[[#This Row],[COLUMNA]]</f>
        <v>HT6.57.4</v>
      </c>
      <c r="B2140" s="284" t="s">
        <v>448</v>
      </c>
      <c r="C2140" s="284">
        <v>57</v>
      </c>
      <c r="D2140" s="285" t="s">
        <v>132</v>
      </c>
      <c r="E2140" s="284">
        <v>4</v>
      </c>
      <c r="F2140" s="287" t="s">
        <v>60</v>
      </c>
    </row>
    <row r="2141" spans="1:6">
      <c r="A2141" s="338" t="str">
        <f>Campos[[#This Row],[HOJA]]&amp;"."&amp;Campos[[#This Row],[FILA]]&amp;"."&amp;Campos[[#This Row],[COLUMNA]]</f>
        <v>HT6.58.3</v>
      </c>
      <c r="B2141" s="284" t="s">
        <v>448</v>
      </c>
      <c r="C2141" s="284">
        <v>58</v>
      </c>
      <c r="D2141" s="285" t="s">
        <v>132</v>
      </c>
      <c r="E2141" s="284">
        <v>3</v>
      </c>
      <c r="F2141" s="287" t="s">
        <v>59</v>
      </c>
    </row>
    <row r="2142" spans="1:6">
      <c r="A2142" s="338" t="str">
        <f>Campos[[#This Row],[HOJA]]&amp;"."&amp;Campos[[#This Row],[FILA]]&amp;"."&amp;Campos[[#This Row],[COLUMNA]]</f>
        <v>HT6.58.4</v>
      </c>
      <c r="B2142" s="284" t="s">
        <v>448</v>
      </c>
      <c r="C2142" s="284">
        <v>58</v>
      </c>
      <c r="D2142" s="285" t="s">
        <v>132</v>
      </c>
      <c r="E2142" s="284">
        <v>4</v>
      </c>
      <c r="F2142" s="287" t="s">
        <v>60</v>
      </c>
    </row>
    <row r="2143" spans="1:6">
      <c r="A2143" s="338" t="str">
        <f>Campos[[#This Row],[HOJA]]&amp;"."&amp;Campos[[#This Row],[FILA]]&amp;"."&amp;Campos[[#This Row],[COLUMNA]]</f>
        <v>HT6.59.3</v>
      </c>
      <c r="B2143" s="284" t="s">
        <v>448</v>
      </c>
      <c r="C2143" s="284">
        <v>59</v>
      </c>
      <c r="D2143" s="285" t="s">
        <v>132</v>
      </c>
      <c r="E2143" s="284">
        <v>3</v>
      </c>
      <c r="F2143" s="287" t="s">
        <v>59</v>
      </c>
    </row>
    <row r="2144" spans="1:6">
      <c r="A2144" s="338" t="str">
        <f>Campos[[#This Row],[HOJA]]&amp;"."&amp;Campos[[#This Row],[FILA]]&amp;"."&amp;Campos[[#This Row],[COLUMNA]]</f>
        <v>HT6.59.4</v>
      </c>
      <c r="B2144" s="284" t="s">
        <v>448</v>
      </c>
      <c r="C2144" s="284">
        <v>59</v>
      </c>
      <c r="D2144" s="285" t="s">
        <v>132</v>
      </c>
      <c r="E2144" s="284">
        <v>4</v>
      </c>
      <c r="F2144" s="287" t="s">
        <v>60</v>
      </c>
    </row>
    <row r="2145" spans="1:6">
      <c r="A2145" s="338" t="str">
        <f>Campos[[#This Row],[HOJA]]&amp;"."&amp;Campos[[#This Row],[FILA]]&amp;"."&amp;Campos[[#This Row],[COLUMNA]]</f>
        <v>HT6.60.3</v>
      </c>
      <c r="B2145" s="284" t="s">
        <v>448</v>
      </c>
      <c r="C2145" s="284">
        <v>60</v>
      </c>
      <c r="D2145" s="285" t="s">
        <v>132</v>
      </c>
      <c r="E2145" s="284">
        <v>3</v>
      </c>
      <c r="F2145" s="287" t="s">
        <v>59</v>
      </c>
    </row>
    <row r="2146" spans="1:6">
      <c r="A2146" s="338" t="str">
        <f>Campos[[#This Row],[HOJA]]&amp;"."&amp;Campos[[#This Row],[FILA]]&amp;"."&amp;Campos[[#This Row],[COLUMNA]]</f>
        <v>HT6.60.4</v>
      </c>
      <c r="B2146" s="284" t="s">
        <v>448</v>
      </c>
      <c r="C2146" s="284">
        <v>60</v>
      </c>
      <c r="D2146" s="285" t="s">
        <v>132</v>
      </c>
      <c r="E2146" s="284">
        <v>4</v>
      </c>
      <c r="F2146" s="287" t="s">
        <v>60</v>
      </c>
    </row>
    <row r="2147" spans="1:6">
      <c r="A2147" s="338" t="str">
        <f>Campos[[#This Row],[HOJA]]&amp;"."&amp;Campos[[#This Row],[FILA]]&amp;"."&amp;Campos[[#This Row],[COLUMNA]]</f>
        <v>HT6.61.3</v>
      </c>
      <c r="B2147" s="284" t="s">
        <v>448</v>
      </c>
      <c r="C2147" s="284">
        <v>61</v>
      </c>
      <c r="D2147" s="285" t="s">
        <v>132</v>
      </c>
      <c r="E2147" s="284">
        <v>3</v>
      </c>
      <c r="F2147" s="287" t="s">
        <v>59</v>
      </c>
    </row>
    <row r="2148" spans="1:6">
      <c r="A2148" s="338" t="str">
        <f>Campos[[#This Row],[HOJA]]&amp;"."&amp;Campos[[#This Row],[FILA]]&amp;"."&amp;Campos[[#This Row],[COLUMNA]]</f>
        <v>HT6.61.4</v>
      </c>
      <c r="B2148" s="284" t="s">
        <v>448</v>
      </c>
      <c r="C2148" s="284">
        <v>61</v>
      </c>
      <c r="D2148" s="285" t="s">
        <v>132</v>
      </c>
      <c r="E2148" s="284">
        <v>4</v>
      </c>
      <c r="F2148" s="287" t="s">
        <v>60</v>
      </c>
    </row>
    <row r="2149" spans="1:6">
      <c r="A2149" s="338" t="str">
        <f>Campos[[#This Row],[HOJA]]&amp;"."&amp;Campos[[#This Row],[FILA]]&amp;"."&amp;Campos[[#This Row],[COLUMNA]]</f>
        <v>HT6.62.3</v>
      </c>
      <c r="B2149" s="284" t="s">
        <v>448</v>
      </c>
      <c r="C2149" s="284">
        <v>62</v>
      </c>
      <c r="D2149" s="285" t="s">
        <v>132</v>
      </c>
      <c r="E2149" s="284">
        <v>3</v>
      </c>
      <c r="F2149" s="287" t="s">
        <v>59</v>
      </c>
    </row>
    <row r="2150" spans="1:6">
      <c r="A2150" s="338" t="str">
        <f>Campos[[#This Row],[HOJA]]&amp;"."&amp;Campos[[#This Row],[FILA]]&amp;"."&amp;Campos[[#This Row],[COLUMNA]]</f>
        <v>HT6.62.4</v>
      </c>
      <c r="B2150" s="284" t="s">
        <v>448</v>
      </c>
      <c r="C2150" s="284">
        <v>62</v>
      </c>
      <c r="D2150" s="285" t="s">
        <v>132</v>
      </c>
      <c r="E2150" s="284">
        <v>4</v>
      </c>
      <c r="F2150" s="287" t="s">
        <v>60</v>
      </c>
    </row>
    <row r="2151" spans="1:6">
      <c r="A2151" s="338" t="str">
        <f>Campos[[#This Row],[HOJA]]&amp;"."&amp;Campos[[#This Row],[FILA]]&amp;"."&amp;Campos[[#This Row],[COLUMNA]]</f>
        <v>HT6.70.2</v>
      </c>
      <c r="B2151" s="284" t="s">
        <v>448</v>
      </c>
      <c r="C2151" s="284">
        <v>70</v>
      </c>
      <c r="D2151" s="285" t="s">
        <v>179</v>
      </c>
      <c r="E2151" s="284">
        <v>2</v>
      </c>
      <c r="F2151" s="287" t="s">
        <v>0</v>
      </c>
    </row>
    <row r="2152" spans="1:6">
      <c r="A2152" s="338" t="str">
        <f>Campos[[#This Row],[HOJA]]&amp;"."&amp;Campos[[#This Row],[FILA]]&amp;"."&amp;Campos[[#This Row],[COLUMNA]]</f>
        <v>HT6.71.2</v>
      </c>
      <c r="B2152" s="284" t="s">
        <v>448</v>
      </c>
      <c r="C2152" s="284">
        <v>71</v>
      </c>
      <c r="D2152" s="285" t="s">
        <v>179</v>
      </c>
      <c r="E2152" s="284">
        <v>2</v>
      </c>
      <c r="F2152" s="287" t="s">
        <v>0</v>
      </c>
    </row>
    <row r="2153" spans="1:6">
      <c r="A2153" s="338" t="str">
        <f>Campos[[#This Row],[HOJA]]&amp;"."&amp;Campos[[#This Row],[FILA]]&amp;"."&amp;Campos[[#This Row],[COLUMNA]]</f>
        <v>HT6.72.2</v>
      </c>
      <c r="B2153" s="284" t="s">
        <v>448</v>
      </c>
      <c r="C2153" s="284">
        <v>72</v>
      </c>
      <c r="D2153" s="285" t="s">
        <v>179</v>
      </c>
      <c r="E2153" s="284">
        <v>2</v>
      </c>
      <c r="F2153" s="287" t="s">
        <v>0</v>
      </c>
    </row>
    <row r="2154" spans="1:6">
      <c r="A2154" s="338" t="str">
        <f>Campos[[#This Row],[HOJA]]&amp;"."&amp;Campos[[#This Row],[FILA]]&amp;"."&amp;Campos[[#This Row],[COLUMNA]]</f>
        <v>HT6.73.2</v>
      </c>
      <c r="B2154" s="284" t="s">
        <v>448</v>
      </c>
      <c r="C2154" s="284">
        <v>73</v>
      </c>
      <c r="D2154" s="285" t="s">
        <v>179</v>
      </c>
      <c r="E2154" s="284">
        <v>2</v>
      </c>
      <c r="F2154" s="287" t="s">
        <v>0</v>
      </c>
    </row>
    <row r="2155" spans="1:6">
      <c r="A2155" s="338" t="str">
        <f>Campos[[#This Row],[HOJA]]&amp;"."&amp;Campos[[#This Row],[FILA]]&amp;"."&amp;Campos[[#This Row],[COLUMNA]]</f>
        <v>HT6.74.2</v>
      </c>
      <c r="B2155" s="284" t="s">
        <v>448</v>
      </c>
      <c r="C2155" s="284">
        <v>74</v>
      </c>
      <c r="D2155" s="285" t="s">
        <v>179</v>
      </c>
      <c r="E2155" s="284">
        <v>2</v>
      </c>
      <c r="F2155" s="287" t="s">
        <v>0</v>
      </c>
    </row>
    <row r="2156" spans="1:6">
      <c r="A2156" s="338" t="str">
        <f>Campos[[#This Row],[HOJA]]&amp;"."&amp;Campos[[#This Row],[FILA]]&amp;"."&amp;Campos[[#This Row],[COLUMNA]]</f>
        <v>HT6.75.2</v>
      </c>
      <c r="B2156" s="284" t="s">
        <v>448</v>
      </c>
      <c r="C2156" s="284">
        <v>75</v>
      </c>
      <c r="D2156" s="285" t="s">
        <v>179</v>
      </c>
      <c r="E2156" s="284">
        <v>2</v>
      </c>
      <c r="F2156" s="287" t="s">
        <v>0</v>
      </c>
    </row>
    <row r="2157" spans="1:6">
      <c r="A2157" s="338" t="str">
        <f>Campos[[#This Row],[HOJA]]&amp;"."&amp;Campos[[#This Row],[FILA]]&amp;"."&amp;Campos[[#This Row],[COLUMNA]]</f>
        <v>HT6.76.2</v>
      </c>
      <c r="B2157" s="284" t="s">
        <v>448</v>
      </c>
      <c r="C2157" s="284">
        <v>76</v>
      </c>
      <c r="D2157" s="285" t="s">
        <v>179</v>
      </c>
      <c r="E2157" s="284">
        <v>2</v>
      </c>
      <c r="F2157" s="287" t="s">
        <v>0</v>
      </c>
    </row>
    <row r="2158" spans="1:6">
      <c r="A2158" s="338" t="str">
        <f>Campos[[#This Row],[HOJA]]&amp;"."&amp;Campos[[#This Row],[FILA]]&amp;"."&amp;Campos[[#This Row],[COLUMNA]]</f>
        <v>HT6.82.2</v>
      </c>
      <c r="B2158" s="284" t="s">
        <v>448</v>
      </c>
      <c r="C2158" s="284">
        <v>82</v>
      </c>
      <c r="D2158" s="285" t="s">
        <v>180</v>
      </c>
      <c r="E2158" s="284">
        <v>2</v>
      </c>
      <c r="F2158" s="287" t="s">
        <v>0</v>
      </c>
    </row>
    <row r="2159" spans="1:6">
      <c r="A2159" s="338" t="str">
        <f>Campos[[#This Row],[HOJA]]&amp;"."&amp;Campos[[#This Row],[FILA]]&amp;"."&amp;Campos[[#This Row],[COLUMNA]]</f>
        <v>HT6.83.2</v>
      </c>
      <c r="B2159" s="284" t="s">
        <v>448</v>
      </c>
      <c r="C2159" s="284">
        <v>83</v>
      </c>
      <c r="D2159" s="285" t="s">
        <v>180</v>
      </c>
      <c r="E2159" s="284">
        <v>2</v>
      </c>
      <c r="F2159" s="287" t="s">
        <v>0</v>
      </c>
    </row>
    <row r="2160" spans="1:6">
      <c r="A2160" s="338" t="str">
        <f>Campos[[#This Row],[HOJA]]&amp;"."&amp;Campos[[#This Row],[FILA]]&amp;"."&amp;Campos[[#This Row],[COLUMNA]]</f>
        <v>HT6.84.2</v>
      </c>
      <c r="B2160" s="284" t="s">
        <v>448</v>
      </c>
      <c r="C2160" s="284">
        <v>84</v>
      </c>
      <c r="D2160" s="285" t="s">
        <v>180</v>
      </c>
      <c r="E2160" s="284">
        <v>2</v>
      </c>
      <c r="F2160" s="287" t="s">
        <v>0</v>
      </c>
    </row>
    <row r="2161" spans="1:6">
      <c r="A2161" s="338" t="str">
        <f>Campos[[#This Row],[HOJA]]&amp;"."&amp;Campos[[#This Row],[FILA]]&amp;"."&amp;Campos[[#This Row],[COLUMNA]]</f>
        <v>HT6.85.2</v>
      </c>
      <c r="B2161" s="284" t="s">
        <v>448</v>
      </c>
      <c r="C2161" s="284">
        <v>85</v>
      </c>
      <c r="D2161" s="285" t="s">
        <v>180</v>
      </c>
      <c r="E2161" s="284">
        <v>2</v>
      </c>
      <c r="F2161" s="287" t="s">
        <v>0</v>
      </c>
    </row>
    <row r="2162" spans="1:6">
      <c r="A2162" s="338" t="str">
        <f>Campos[[#This Row],[HOJA]]&amp;"."&amp;Campos[[#This Row],[FILA]]&amp;"."&amp;Campos[[#This Row],[COLUMNA]]</f>
        <v>HT6.86.2</v>
      </c>
      <c r="B2162" s="284" t="s">
        <v>448</v>
      </c>
      <c r="C2162" s="284">
        <v>86</v>
      </c>
      <c r="D2162" s="285" t="s">
        <v>180</v>
      </c>
      <c r="E2162" s="284">
        <v>2</v>
      </c>
      <c r="F2162" s="287" t="s">
        <v>0</v>
      </c>
    </row>
    <row r="2163" spans="1:6">
      <c r="A2163" s="338" t="str">
        <f>Campos[[#This Row],[HOJA]]&amp;"."&amp;Campos[[#This Row],[FILA]]&amp;"."&amp;Campos[[#This Row],[COLUMNA]]</f>
        <v>HT6.87.2</v>
      </c>
      <c r="B2163" s="284" t="s">
        <v>448</v>
      </c>
      <c r="C2163" s="284">
        <v>87</v>
      </c>
      <c r="D2163" s="285" t="s">
        <v>180</v>
      </c>
      <c r="E2163" s="284">
        <v>2</v>
      </c>
      <c r="F2163" s="287" t="s">
        <v>0</v>
      </c>
    </row>
    <row r="2164" spans="1:6">
      <c r="A2164" s="338" t="str">
        <f>Campos[[#This Row],[HOJA]]&amp;"."&amp;Campos[[#This Row],[FILA]]&amp;"."&amp;Campos[[#This Row],[COLUMNA]]</f>
        <v>HT6.93.2</v>
      </c>
      <c r="B2164" s="284" t="s">
        <v>448</v>
      </c>
      <c r="C2164" s="284">
        <v>93</v>
      </c>
      <c r="D2164" s="285" t="s">
        <v>181</v>
      </c>
      <c r="E2164" s="284">
        <v>2</v>
      </c>
      <c r="F2164" s="287" t="s">
        <v>0</v>
      </c>
    </row>
    <row r="2165" spans="1:6">
      <c r="A2165" s="338" t="str">
        <f>Campos[[#This Row],[HOJA]]&amp;"."&amp;Campos[[#This Row],[FILA]]&amp;"."&amp;Campos[[#This Row],[COLUMNA]]</f>
        <v>HT6.94.2</v>
      </c>
      <c r="B2165" s="284" t="s">
        <v>448</v>
      </c>
      <c r="C2165" s="284">
        <v>94</v>
      </c>
      <c r="D2165" s="285" t="s">
        <v>181</v>
      </c>
      <c r="E2165" s="284">
        <v>2</v>
      </c>
      <c r="F2165" s="287" t="s">
        <v>0</v>
      </c>
    </row>
    <row r="2166" spans="1:6">
      <c r="A2166" s="338" t="str">
        <f>Campos[[#This Row],[HOJA]]&amp;"."&amp;Campos[[#This Row],[FILA]]&amp;"."&amp;Campos[[#This Row],[COLUMNA]]</f>
        <v>HT6.95.2</v>
      </c>
      <c r="B2166" s="284" t="s">
        <v>448</v>
      </c>
      <c r="C2166" s="284">
        <v>95</v>
      </c>
      <c r="D2166" s="285" t="s">
        <v>181</v>
      </c>
      <c r="E2166" s="284">
        <v>2</v>
      </c>
      <c r="F2166" s="287" t="s">
        <v>0</v>
      </c>
    </row>
    <row r="2167" spans="1:6">
      <c r="A2167" s="338" t="str">
        <f>Campos[[#This Row],[HOJA]]&amp;"."&amp;Campos[[#This Row],[FILA]]&amp;"."&amp;Campos[[#This Row],[COLUMNA]]</f>
        <v>HT6.96.2</v>
      </c>
      <c r="B2167" s="284" t="s">
        <v>448</v>
      </c>
      <c r="C2167" s="284">
        <v>96</v>
      </c>
      <c r="D2167" s="285" t="s">
        <v>181</v>
      </c>
      <c r="E2167" s="284">
        <v>2</v>
      </c>
      <c r="F2167" s="287" t="s">
        <v>0</v>
      </c>
    </row>
    <row r="2168" spans="1:6">
      <c r="A2168" s="338" t="str">
        <f>Campos[[#This Row],[HOJA]]&amp;"."&amp;Campos[[#This Row],[FILA]]&amp;"."&amp;Campos[[#This Row],[COLUMNA]]</f>
        <v>HT6.97.2</v>
      </c>
      <c r="B2168" s="284" t="s">
        <v>448</v>
      </c>
      <c r="C2168" s="284">
        <v>97</v>
      </c>
      <c r="D2168" s="285" t="s">
        <v>181</v>
      </c>
      <c r="E2168" s="284">
        <v>2</v>
      </c>
      <c r="F2168" s="287" t="s">
        <v>0</v>
      </c>
    </row>
    <row r="2169" spans="1:6">
      <c r="A2169" s="338" t="str">
        <f>Campos[[#This Row],[HOJA]]&amp;"."&amp;Campos[[#This Row],[FILA]]&amp;"."&amp;Campos[[#This Row],[COLUMNA]]</f>
        <v>HT6.98.2</v>
      </c>
      <c r="B2169" s="284" t="s">
        <v>448</v>
      </c>
      <c r="C2169" s="284">
        <v>98</v>
      </c>
      <c r="D2169" s="285" t="s">
        <v>181</v>
      </c>
      <c r="E2169" s="284">
        <v>2</v>
      </c>
      <c r="F2169" s="287" t="s">
        <v>0</v>
      </c>
    </row>
    <row r="2170" spans="1:6">
      <c r="A2170" s="338" t="str">
        <f>Campos[[#This Row],[HOJA]]&amp;"."&amp;Campos[[#This Row],[FILA]]&amp;"."&amp;Campos[[#This Row],[COLUMNA]]</f>
        <v>HT6.99.2</v>
      </c>
      <c r="B2170" s="284" t="s">
        <v>448</v>
      </c>
      <c r="C2170" s="284">
        <v>99</v>
      </c>
      <c r="D2170" s="285" t="s">
        <v>181</v>
      </c>
      <c r="E2170" s="284">
        <v>2</v>
      </c>
      <c r="F2170" s="287" t="s">
        <v>0</v>
      </c>
    </row>
    <row r="2171" spans="1:6">
      <c r="A2171" s="338" t="str">
        <f>Campos[[#This Row],[HOJA]]&amp;"."&amp;Campos[[#This Row],[FILA]]&amp;"."&amp;Campos[[#This Row],[COLUMNA]]</f>
        <v>HT6.105.2</v>
      </c>
      <c r="B2171" s="284" t="s">
        <v>448</v>
      </c>
      <c r="C2171" s="284">
        <v>105</v>
      </c>
      <c r="D2171" s="285" t="s">
        <v>182</v>
      </c>
      <c r="E2171" s="284">
        <v>2</v>
      </c>
      <c r="F2171" s="287" t="s">
        <v>0</v>
      </c>
    </row>
    <row r="2172" spans="1:6">
      <c r="A2172" s="338" t="str">
        <f>Campos[[#This Row],[HOJA]]&amp;"."&amp;Campos[[#This Row],[FILA]]&amp;"."&amp;Campos[[#This Row],[COLUMNA]]</f>
        <v>HT6.106.2</v>
      </c>
      <c r="B2172" s="284" t="s">
        <v>448</v>
      </c>
      <c r="C2172" s="284">
        <v>106</v>
      </c>
      <c r="D2172" s="285" t="s">
        <v>182</v>
      </c>
      <c r="E2172" s="284">
        <v>2</v>
      </c>
      <c r="F2172" s="287" t="s">
        <v>0</v>
      </c>
    </row>
    <row r="2173" spans="1:6">
      <c r="A2173" s="338" t="str">
        <f>Campos[[#This Row],[HOJA]]&amp;"."&amp;Campos[[#This Row],[FILA]]&amp;"."&amp;Campos[[#This Row],[COLUMNA]]</f>
        <v>HT6.107.2</v>
      </c>
      <c r="B2173" s="284" t="s">
        <v>448</v>
      </c>
      <c r="C2173" s="284">
        <v>107</v>
      </c>
      <c r="D2173" s="285" t="s">
        <v>182</v>
      </c>
      <c r="E2173" s="284">
        <v>2</v>
      </c>
      <c r="F2173" s="287" t="s">
        <v>0</v>
      </c>
    </row>
    <row r="2174" spans="1:6">
      <c r="A2174" s="338" t="str">
        <f>Campos[[#This Row],[HOJA]]&amp;"."&amp;Campos[[#This Row],[FILA]]&amp;"."&amp;Campos[[#This Row],[COLUMNA]]</f>
        <v>HT6.108.2</v>
      </c>
      <c r="B2174" s="284" t="s">
        <v>448</v>
      </c>
      <c r="C2174" s="284">
        <v>108</v>
      </c>
      <c r="D2174" s="285" t="s">
        <v>182</v>
      </c>
      <c r="E2174" s="284">
        <v>2</v>
      </c>
      <c r="F2174" s="287" t="s">
        <v>0</v>
      </c>
    </row>
    <row r="2175" spans="1:6">
      <c r="A2175" s="338" t="str">
        <f>Campos[[#This Row],[HOJA]]&amp;"."&amp;Campos[[#This Row],[FILA]]&amp;"."&amp;Campos[[#This Row],[COLUMNA]]</f>
        <v>HT6.109.2</v>
      </c>
      <c r="B2175" s="284" t="s">
        <v>448</v>
      </c>
      <c r="C2175" s="284">
        <v>109</v>
      </c>
      <c r="D2175" s="285" t="s">
        <v>182</v>
      </c>
      <c r="E2175" s="284">
        <v>2</v>
      </c>
      <c r="F2175" s="287" t="s">
        <v>0</v>
      </c>
    </row>
    <row r="2176" spans="1:6">
      <c r="A2176" s="338" t="str">
        <f>Campos[[#This Row],[HOJA]]&amp;"."&amp;Campos[[#This Row],[FILA]]&amp;"."&amp;Campos[[#This Row],[COLUMNA]]</f>
        <v>HT6.110.2</v>
      </c>
      <c r="B2176" s="284" t="s">
        <v>448</v>
      </c>
      <c r="C2176" s="284">
        <v>110</v>
      </c>
      <c r="D2176" s="285" t="s">
        <v>182</v>
      </c>
      <c r="E2176" s="284">
        <v>2</v>
      </c>
      <c r="F2176" s="287" t="s">
        <v>0</v>
      </c>
    </row>
  </sheetData>
  <sheetProtection algorithmName="SHA-512" hashValue="5pkuyFsTzLUcC0DYDp0xVHwOcn95SymF3JUjYF8UrpbJd3cEgjAdGrSYwrHvnbSHDIGgXSPfJUb7bhe2l+R0uw==" saltValue="C/LbJzMJ0n21pHth8UJVfQ==" spinCount="100000" sheet="1" objects="1" scenarios="1"/>
  <phoneticPr fontId="50" type="noConversion"/>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G29"/>
  <sheetViews>
    <sheetView showGridLines="0" tabSelected="1" workbookViewId="0">
      <selection activeCell="C14" sqref="C14"/>
    </sheetView>
  </sheetViews>
  <sheetFormatPr baseColWidth="10" defaultColWidth="0" defaultRowHeight="12.75" zeroHeight="1"/>
  <cols>
    <col min="1" max="1" width="1.7109375" style="339" customWidth="1"/>
    <col min="2" max="2" width="45.5703125" style="339" customWidth="1"/>
    <col min="3" max="3" width="48.85546875" style="339" customWidth="1"/>
    <col min="4" max="4" width="33.7109375" style="339" customWidth="1"/>
    <col min="5" max="5" width="20.85546875" style="339" customWidth="1"/>
    <col min="6" max="6" width="23.7109375" style="339" customWidth="1"/>
    <col min="7" max="7" width="2" style="339" customWidth="1"/>
    <col min="8" max="16384" width="11" style="339" hidden="1"/>
  </cols>
  <sheetData>
    <row r="1" spans="2:6" ht="6.75" customHeight="1"/>
    <row r="2" spans="2:6" ht="6.75" customHeight="1"/>
    <row r="3" spans="2:6">
      <c r="B3" s="340" t="s">
        <v>292</v>
      </c>
      <c r="C3" s="350">
        <v>4101</v>
      </c>
      <c r="D3" s="350"/>
      <c r="E3" s="350"/>
      <c r="F3" s="350"/>
    </row>
    <row r="4" spans="2:6" ht="6.75" customHeight="1"/>
    <row r="5" spans="2:6">
      <c r="B5" s="340" t="s">
        <v>293</v>
      </c>
      <c r="C5" s="349" t="str">
        <f>UPPER(IFERROR(VLOOKUP(C3,DATOS_IES[],2,0),"DILIGENCIAR CÓDIGO SNIES"))</f>
        <v xml:space="preserve">INSTITUTO DE EDUCACIÓN TÉCNICA PROFESIONAL DE ROLDANILLO </v>
      </c>
      <c r="D5" s="349"/>
      <c r="E5" s="349"/>
      <c r="F5" s="349"/>
    </row>
    <row r="6" spans="2:6" ht="6.75" customHeight="1"/>
    <row r="7" spans="2:6" ht="6.75" customHeight="1"/>
    <row r="8" spans="2:6">
      <c r="B8" s="346" t="s">
        <v>52</v>
      </c>
      <c r="C8" s="347"/>
      <c r="D8" s="347"/>
      <c r="E8" s="347"/>
      <c r="F8" s="348"/>
    </row>
    <row r="9" spans="2:6" ht="6.75" customHeight="1"/>
    <row r="10" spans="2:6" ht="29.25" customHeight="1">
      <c r="B10" s="341" t="s">
        <v>46</v>
      </c>
      <c r="C10" s="341" t="s">
        <v>47</v>
      </c>
      <c r="D10" s="341" t="s">
        <v>48</v>
      </c>
      <c r="E10" s="341" t="s">
        <v>49</v>
      </c>
      <c r="F10" s="341" t="s">
        <v>50</v>
      </c>
    </row>
    <row r="11" spans="2:6">
      <c r="B11" s="342" t="s">
        <v>55</v>
      </c>
      <c r="C11" s="132"/>
      <c r="D11" s="132"/>
      <c r="E11" s="132"/>
      <c r="F11" s="132"/>
    </row>
    <row r="12" spans="2:6">
      <c r="B12" s="342" t="s">
        <v>53</v>
      </c>
      <c r="C12" s="132"/>
      <c r="D12" s="260"/>
      <c r="E12" s="260"/>
      <c r="F12" s="132"/>
    </row>
    <row r="13" spans="2:6">
      <c r="B13" s="342" t="s">
        <v>51</v>
      </c>
      <c r="C13" s="133"/>
      <c r="D13" s="133"/>
      <c r="E13" s="260"/>
      <c r="F13" s="133"/>
    </row>
    <row r="14" spans="2:6" ht="25.5">
      <c r="B14" s="342" t="s">
        <v>57</v>
      </c>
      <c r="C14" s="260"/>
      <c r="D14" s="260"/>
      <c r="E14" s="260"/>
      <c r="F14" s="260"/>
    </row>
    <row r="15" spans="2:6"/>
    <row r="16" spans="2:6" hidden="1"/>
    <row r="17" hidden="1"/>
    <row r="18" hidden="1"/>
    <row r="19" hidden="1"/>
    <row r="20" hidden="1"/>
    <row r="21" hidden="1"/>
    <row r="22" hidden="1"/>
    <row r="23" hidden="1"/>
    <row r="24" hidden="1"/>
    <row r="25" hidden="1"/>
    <row r="26" hidden="1"/>
    <row r="27" hidden="1"/>
    <row r="28" hidden="1"/>
    <row r="29" hidden="1"/>
  </sheetData>
  <sheetProtection algorithmName="SHA-512" hashValue="vMzSxKqZdvGV/bEAjKqtaxq+ohB96M7ROV34Wb8EM+viOhihRLbg5/H/Sv9fRdrT8/gOvbaEnUjFKjxoSnF/uA==" saltValue="MMoWMOKW7aR00hmg52WFvA==" spinCount="100000" sheet="1" objects="1" scenarios="1"/>
  <mergeCells count="3">
    <mergeCell ref="B8:F8"/>
    <mergeCell ref="C5:F5"/>
    <mergeCell ref="C3:F3"/>
  </mergeCells>
  <printOptions horizontalCentered="1"/>
  <pageMargins left="0" right="0" top="0.74803149606299213" bottom="0.55118110236220474" header="0.31496062992125984" footer="0.31496062992125984"/>
  <pageSetup scale="63" orientation="portrait"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D60"/>
  <sheetViews>
    <sheetView showGridLines="0" topLeftCell="S15" zoomScaleNormal="100" zoomScaleSheetLayoutView="115" workbookViewId="0">
      <selection activeCell="Y39" sqref="Y39"/>
    </sheetView>
  </sheetViews>
  <sheetFormatPr baseColWidth="10" defaultColWidth="0" defaultRowHeight="12.75" zeroHeight="1"/>
  <cols>
    <col min="1" max="1" width="2" style="294" customWidth="1"/>
    <col min="2" max="2" width="63.7109375" style="5" customWidth="1"/>
    <col min="3" max="3" width="19.7109375" customWidth="1"/>
    <col min="4" max="4" width="0.5703125" style="7" customWidth="1"/>
    <col min="5" max="25" width="19.7109375" customWidth="1"/>
    <col min="26" max="26" width="0.5703125" customWidth="1"/>
    <col min="27" max="29" width="19.7109375" customWidth="1"/>
    <col min="30" max="30" width="2.28515625" customWidth="1"/>
    <col min="31" max="16384" width="11" hidden="1"/>
  </cols>
  <sheetData>
    <row r="1" spans="1:29" s="301" customFormat="1" ht="8.65" customHeight="1">
      <c r="A1" s="293"/>
      <c r="B1" s="293">
        <f>COLUMN()</f>
        <v>2</v>
      </c>
      <c r="C1" s="301">
        <f>COLUMN()</f>
        <v>3</v>
      </c>
      <c r="D1" s="301">
        <f>COLUMN()</f>
        <v>4</v>
      </c>
      <c r="E1" s="301">
        <f>COLUMN()</f>
        <v>5</v>
      </c>
      <c r="F1" s="301">
        <f>COLUMN()</f>
        <v>6</v>
      </c>
      <c r="G1" s="301">
        <f>COLUMN()</f>
        <v>7</v>
      </c>
      <c r="H1" s="301">
        <f>COLUMN()</f>
        <v>8</v>
      </c>
      <c r="I1" s="301">
        <f>COLUMN()</f>
        <v>9</v>
      </c>
      <c r="J1" s="301">
        <f>COLUMN()</f>
        <v>10</v>
      </c>
      <c r="K1" s="301">
        <f>COLUMN()</f>
        <v>11</v>
      </c>
      <c r="L1" s="301">
        <f>COLUMN()</f>
        <v>12</v>
      </c>
      <c r="M1" s="301">
        <f>COLUMN()</f>
        <v>13</v>
      </c>
      <c r="N1" s="301">
        <f>COLUMN()</f>
        <v>14</v>
      </c>
      <c r="O1" s="301">
        <f>COLUMN()</f>
        <v>15</v>
      </c>
      <c r="P1" s="301">
        <f>COLUMN()</f>
        <v>16</v>
      </c>
      <c r="Q1" s="301">
        <f>COLUMN()</f>
        <v>17</v>
      </c>
      <c r="R1" s="301">
        <f>COLUMN()</f>
        <v>18</v>
      </c>
      <c r="S1" s="301">
        <f>COLUMN()</f>
        <v>19</v>
      </c>
      <c r="U1" s="301">
        <f>COLUMN()</f>
        <v>21</v>
      </c>
      <c r="V1" s="301">
        <f>COLUMN()</f>
        <v>22</v>
      </c>
      <c r="W1" s="301">
        <f>COLUMN()</f>
        <v>23</v>
      </c>
      <c r="X1" s="301">
        <f>COLUMN()</f>
        <v>24</v>
      </c>
      <c r="Y1" s="301">
        <f>COLUMN()</f>
        <v>25</v>
      </c>
      <c r="Z1" s="301">
        <f>COLUMN()</f>
        <v>26</v>
      </c>
      <c r="AA1" s="301">
        <f>COLUMN()</f>
        <v>27</v>
      </c>
      <c r="AB1" s="301">
        <f>COLUMN()</f>
        <v>28</v>
      </c>
      <c r="AC1" s="301">
        <f>COLUMN()</f>
        <v>29</v>
      </c>
    </row>
    <row r="2" spans="1:29" ht="45.95" customHeight="1">
      <c r="B2" s="357" t="s">
        <v>192</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9"/>
    </row>
    <row r="3" spans="1:29" s="3" customFormat="1" ht="21" customHeight="1">
      <c r="A3" s="295"/>
      <c r="B3" s="360" t="str">
        <f>"NOMBRE INSTITUCIÓN DE EDUCACIÓN SUPERIOR:"&amp;"  "&amp;UPPER('0.Datos Contacto'!C5)</f>
        <v xml:space="preserve">NOMBRE INSTITUCIÓN DE EDUCACIÓN SUPERIOR:  INSTITUTO DE EDUCACIÓN TÉCNICA PROFESIONAL DE ROLDANILLO </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2"/>
    </row>
    <row r="4" spans="1:29" s="24" customFormat="1" ht="40.5">
      <c r="A4" s="296"/>
      <c r="B4" s="232" t="s">
        <v>88</v>
      </c>
      <c r="C4" s="206"/>
      <c r="D4" s="207"/>
      <c r="E4" s="79" t="s">
        <v>63</v>
      </c>
      <c r="F4" s="79" t="s">
        <v>62</v>
      </c>
      <c r="G4" s="79" t="s">
        <v>64</v>
      </c>
      <c r="H4" s="79" t="s">
        <v>65</v>
      </c>
      <c r="I4" s="79" t="s">
        <v>66</v>
      </c>
      <c r="J4" s="79" t="s">
        <v>268</v>
      </c>
      <c r="K4" s="79" t="s">
        <v>68</v>
      </c>
      <c r="L4" s="79" t="s">
        <v>69</v>
      </c>
      <c r="M4" s="79" t="s">
        <v>144</v>
      </c>
      <c r="N4" s="79" t="s">
        <v>143</v>
      </c>
      <c r="O4" s="79" t="s">
        <v>168</v>
      </c>
      <c r="P4" s="79" t="s">
        <v>167</v>
      </c>
      <c r="Q4" s="79" t="s">
        <v>169</v>
      </c>
      <c r="R4" s="79" t="s">
        <v>72</v>
      </c>
      <c r="S4" s="227" t="s">
        <v>269</v>
      </c>
      <c r="T4" s="79" t="s">
        <v>270</v>
      </c>
      <c r="U4" s="79" t="s">
        <v>73</v>
      </c>
      <c r="V4" s="79" t="s">
        <v>74</v>
      </c>
      <c r="W4" s="79" t="s">
        <v>61</v>
      </c>
      <c r="X4" s="79" t="s">
        <v>16</v>
      </c>
      <c r="Y4" s="79" t="s">
        <v>92</v>
      </c>
      <c r="Z4" s="32"/>
      <c r="AA4" s="32"/>
      <c r="AB4" s="32"/>
      <c r="AC4" s="33"/>
    </row>
    <row r="5" spans="1:29" s="24" customFormat="1" ht="12.6" customHeight="1">
      <c r="A5" s="297">
        <f>ROW()</f>
        <v>5</v>
      </c>
      <c r="B5" s="233" t="s">
        <v>118</v>
      </c>
      <c r="C5" s="180"/>
      <c r="D5" s="180"/>
      <c r="E5" s="180"/>
      <c r="F5" s="180"/>
      <c r="G5" s="180"/>
      <c r="H5" s="180"/>
      <c r="I5" s="180"/>
      <c r="J5" s="180"/>
      <c r="K5" s="180"/>
      <c r="L5" s="180"/>
      <c r="M5" s="180"/>
      <c r="N5" s="180"/>
      <c r="O5" s="180"/>
      <c r="P5" s="180"/>
      <c r="Q5" s="180"/>
      <c r="R5" s="180"/>
      <c r="S5" s="180"/>
      <c r="T5" s="180"/>
      <c r="U5" s="180"/>
      <c r="V5" s="180"/>
      <c r="W5" s="180"/>
      <c r="X5" s="180"/>
      <c r="Y5" s="181"/>
      <c r="Z5" s="32"/>
      <c r="AA5" s="32"/>
      <c r="AB5" s="32"/>
      <c r="AC5" s="33"/>
    </row>
    <row r="6" spans="1:29" s="24" customFormat="1" ht="12.95" customHeight="1">
      <c r="A6" s="293">
        <f>ROW()</f>
        <v>6</v>
      </c>
      <c r="B6" s="234" t="s">
        <v>206</v>
      </c>
      <c r="C6" s="209"/>
      <c r="D6" s="210"/>
      <c r="E6" s="111">
        <v>4629255609</v>
      </c>
      <c r="F6" s="111">
        <v>0</v>
      </c>
      <c r="G6" s="111">
        <v>0</v>
      </c>
      <c r="H6" s="111">
        <v>596117400</v>
      </c>
      <c r="I6" s="111">
        <f>3761200000+69200000+10000000+64000000</f>
        <v>3904400000</v>
      </c>
      <c r="J6" s="111">
        <v>0</v>
      </c>
      <c r="K6" s="111">
        <v>0</v>
      </c>
      <c r="L6" s="111">
        <v>0</v>
      </c>
      <c r="M6" s="111">
        <v>0</v>
      </c>
      <c r="N6" s="111">
        <v>0</v>
      </c>
      <c r="O6" s="111">
        <v>840397056</v>
      </c>
      <c r="P6" s="111">
        <v>1593904951</v>
      </c>
      <c r="Q6" s="111">
        <v>463163678</v>
      </c>
      <c r="R6" s="111">
        <v>0</v>
      </c>
      <c r="S6" s="111">
        <v>0</v>
      </c>
      <c r="T6" s="111">
        <v>0</v>
      </c>
      <c r="U6" s="111">
        <v>0</v>
      </c>
      <c r="V6" s="111">
        <v>0</v>
      </c>
      <c r="W6" s="111">
        <v>0</v>
      </c>
      <c r="X6" s="111">
        <v>0</v>
      </c>
      <c r="Y6" s="200">
        <f>SUM(E6:X6)</f>
        <v>12027238694</v>
      </c>
      <c r="Z6" s="32"/>
      <c r="AA6" s="32"/>
      <c r="AB6" s="32"/>
      <c r="AC6" s="33"/>
    </row>
    <row r="7" spans="1:29" s="24" customFormat="1" ht="12.95" customHeight="1">
      <c r="A7" s="293">
        <f>ROW()</f>
        <v>7</v>
      </c>
      <c r="B7" s="234" t="s">
        <v>207</v>
      </c>
      <c r="C7" s="209"/>
      <c r="D7" s="210"/>
      <c r="E7" s="111">
        <v>0</v>
      </c>
      <c r="F7" s="111">
        <v>0</v>
      </c>
      <c r="G7" s="111">
        <v>0</v>
      </c>
      <c r="H7" s="111">
        <v>0</v>
      </c>
      <c r="I7" s="111">
        <v>8970292</v>
      </c>
      <c r="J7" s="111">
        <v>0</v>
      </c>
      <c r="K7" s="111">
        <v>0</v>
      </c>
      <c r="L7" s="111">
        <v>158617315.03999999</v>
      </c>
      <c r="M7" s="111">
        <v>0</v>
      </c>
      <c r="N7" s="111">
        <v>0</v>
      </c>
      <c r="O7" s="111">
        <v>0</v>
      </c>
      <c r="P7" s="111">
        <v>0</v>
      </c>
      <c r="Q7" s="111">
        <v>0</v>
      </c>
      <c r="R7" s="111">
        <v>0</v>
      </c>
      <c r="S7" s="111">
        <v>0</v>
      </c>
      <c r="T7" s="111">
        <v>0</v>
      </c>
      <c r="U7" s="111">
        <v>0</v>
      </c>
      <c r="V7" s="111">
        <v>0</v>
      </c>
      <c r="W7" s="111">
        <v>0</v>
      </c>
      <c r="X7" s="111">
        <v>0</v>
      </c>
      <c r="Y7" s="111">
        <f>SUM(E7:X7)</f>
        <v>167587607.03999999</v>
      </c>
      <c r="Z7" s="32"/>
      <c r="AA7" s="32"/>
      <c r="AB7" s="32"/>
      <c r="AC7" s="33"/>
    </row>
    <row r="8" spans="1:29" s="24" customFormat="1" ht="17.25" customHeight="1">
      <c r="A8" s="298">
        <f>ROW()</f>
        <v>8</v>
      </c>
      <c r="B8" s="235" t="s">
        <v>208</v>
      </c>
      <c r="C8" s="211"/>
      <c r="D8" s="212"/>
      <c r="E8" s="68">
        <f>E6+E7</f>
        <v>4629255609</v>
      </c>
      <c r="F8" s="68">
        <f t="shared" ref="F8:X8" si="0">F6+F7</f>
        <v>0</v>
      </c>
      <c r="G8" s="68">
        <f t="shared" si="0"/>
        <v>0</v>
      </c>
      <c r="H8" s="68">
        <f t="shared" si="0"/>
        <v>596117400</v>
      </c>
      <c r="I8" s="68">
        <f t="shared" si="0"/>
        <v>3913370292</v>
      </c>
      <c r="J8" s="68">
        <f t="shared" si="0"/>
        <v>0</v>
      </c>
      <c r="K8" s="68">
        <f t="shared" si="0"/>
        <v>0</v>
      </c>
      <c r="L8" s="68">
        <f t="shared" si="0"/>
        <v>158617315.03999999</v>
      </c>
      <c r="M8" s="68">
        <f t="shared" si="0"/>
        <v>0</v>
      </c>
      <c r="N8" s="68">
        <f t="shared" si="0"/>
        <v>0</v>
      </c>
      <c r="O8" s="68">
        <f t="shared" si="0"/>
        <v>840397056</v>
      </c>
      <c r="P8" s="68">
        <f t="shared" si="0"/>
        <v>1593904951</v>
      </c>
      <c r="Q8" s="68">
        <f t="shared" si="0"/>
        <v>463163678</v>
      </c>
      <c r="R8" s="68">
        <f t="shared" si="0"/>
        <v>0</v>
      </c>
      <c r="S8" s="68">
        <f t="shared" si="0"/>
        <v>0</v>
      </c>
      <c r="T8" s="68">
        <f t="shared" ref="T8" si="1">T6+T7</f>
        <v>0</v>
      </c>
      <c r="U8" s="68">
        <f t="shared" si="0"/>
        <v>0</v>
      </c>
      <c r="V8" s="68">
        <f t="shared" si="0"/>
        <v>0</v>
      </c>
      <c r="W8" s="68">
        <f t="shared" si="0"/>
        <v>0</v>
      </c>
      <c r="X8" s="68">
        <f t="shared" si="0"/>
        <v>0</v>
      </c>
      <c r="Y8" s="68">
        <f>Y6+Y7</f>
        <v>12194826301.040001</v>
      </c>
      <c r="Z8" s="32"/>
      <c r="AA8" s="32"/>
      <c r="AB8" s="32"/>
      <c r="AC8" s="33"/>
    </row>
    <row r="9" spans="1:29" s="24" customFormat="1" ht="12.6" customHeight="1">
      <c r="A9" s="297">
        <f>ROW()</f>
        <v>9</v>
      </c>
      <c r="B9" s="233" t="s">
        <v>75</v>
      </c>
      <c r="C9" s="180"/>
      <c r="D9" s="180"/>
      <c r="E9" s="180"/>
      <c r="F9" s="180"/>
      <c r="G9" s="180"/>
      <c r="H9" s="180"/>
      <c r="I9" s="180"/>
      <c r="J9" s="180"/>
      <c r="K9" s="180"/>
      <c r="L9" s="180"/>
      <c r="M9" s="180"/>
      <c r="N9" s="180"/>
      <c r="O9" s="180"/>
      <c r="P9" s="180"/>
      <c r="Q9" s="180"/>
      <c r="R9" s="180"/>
      <c r="S9" s="180"/>
      <c r="T9" s="180"/>
      <c r="U9" s="180"/>
      <c r="V9" s="180"/>
      <c r="W9" s="180"/>
      <c r="X9" s="180"/>
      <c r="Y9" s="181"/>
      <c r="Z9" s="32"/>
      <c r="AA9" s="32"/>
      <c r="AB9" s="32"/>
      <c r="AC9" s="33"/>
    </row>
    <row r="10" spans="1:29" s="24" customFormat="1" ht="12.95" customHeight="1">
      <c r="A10" s="298">
        <f>ROW()</f>
        <v>10</v>
      </c>
      <c r="B10" s="234" t="s">
        <v>209</v>
      </c>
      <c r="C10" s="213"/>
      <c r="D10" s="214"/>
      <c r="E10" s="111">
        <v>4629255613</v>
      </c>
      <c r="F10" s="111">
        <v>0</v>
      </c>
      <c r="G10" s="111">
        <v>0</v>
      </c>
      <c r="H10" s="111">
        <v>596117400</v>
      </c>
      <c r="I10" s="111">
        <f>4018991566.89+43599781+10408655.3+147981185.71</f>
        <v>4220981188.9000001</v>
      </c>
      <c r="J10" s="111">
        <v>0</v>
      </c>
      <c r="K10" s="111">
        <v>0</v>
      </c>
      <c r="L10" s="111">
        <v>87369358.609999999</v>
      </c>
      <c r="M10" s="111">
        <v>0</v>
      </c>
      <c r="N10" s="111">
        <v>0</v>
      </c>
      <c r="O10" s="111">
        <v>840397056</v>
      </c>
      <c r="P10" s="111">
        <v>1593904951</v>
      </c>
      <c r="Q10" s="111">
        <v>463163678</v>
      </c>
      <c r="R10" s="111">
        <v>0</v>
      </c>
      <c r="S10" s="111">
        <v>0</v>
      </c>
      <c r="T10" s="111">
        <v>0</v>
      </c>
      <c r="U10" s="111">
        <v>0</v>
      </c>
      <c r="V10" s="111">
        <v>0</v>
      </c>
      <c r="W10" s="111">
        <v>0</v>
      </c>
      <c r="X10" s="111">
        <v>0</v>
      </c>
      <c r="Y10" s="200">
        <f>SUM(E10:X10)</f>
        <v>12431189245.51</v>
      </c>
      <c r="Z10" s="32"/>
      <c r="AA10" s="32"/>
      <c r="AB10" s="32"/>
      <c r="AC10" s="33"/>
    </row>
    <row r="11" spans="1:29" s="24" customFormat="1" ht="12.95" customHeight="1">
      <c r="A11" s="293">
        <f>ROW()</f>
        <v>11</v>
      </c>
      <c r="B11" s="234" t="s">
        <v>210</v>
      </c>
      <c r="C11" s="209"/>
      <c r="D11" s="210"/>
      <c r="E11" s="111">
        <v>0</v>
      </c>
      <c r="F11" s="111">
        <v>0</v>
      </c>
      <c r="G11" s="111">
        <v>0</v>
      </c>
      <c r="H11" s="111">
        <v>0</v>
      </c>
      <c r="I11" s="111">
        <v>8970292</v>
      </c>
      <c r="J11" s="111">
        <v>0</v>
      </c>
      <c r="K11" s="111">
        <v>0</v>
      </c>
      <c r="L11" s="111">
        <v>158617315.03999999</v>
      </c>
      <c r="M11" s="111">
        <v>0</v>
      </c>
      <c r="N11" s="111">
        <v>0</v>
      </c>
      <c r="O11" s="111">
        <v>0</v>
      </c>
      <c r="P11" s="111">
        <v>0</v>
      </c>
      <c r="Q11" s="111">
        <v>0</v>
      </c>
      <c r="R11" s="111">
        <v>0</v>
      </c>
      <c r="S11" s="111">
        <v>0</v>
      </c>
      <c r="T11" s="111">
        <v>0</v>
      </c>
      <c r="U11" s="111">
        <v>0</v>
      </c>
      <c r="V11" s="111">
        <v>0</v>
      </c>
      <c r="W11" s="111">
        <v>0</v>
      </c>
      <c r="X11" s="111">
        <v>0</v>
      </c>
      <c r="Y11" s="200">
        <f>SUM(E11:X11)</f>
        <v>167587607.03999999</v>
      </c>
      <c r="Z11" s="32"/>
      <c r="AA11" s="32"/>
      <c r="AB11" s="32"/>
      <c r="AC11" s="33"/>
    </row>
    <row r="12" spans="1:29" s="24" customFormat="1" ht="17.25" customHeight="1">
      <c r="A12" s="298">
        <f>ROW()</f>
        <v>12</v>
      </c>
      <c r="B12" s="235" t="s">
        <v>211</v>
      </c>
      <c r="C12" s="211"/>
      <c r="D12" s="212"/>
      <c r="E12" s="68">
        <f>E10+E11</f>
        <v>4629255613</v>
      </c>
      <c r="F12" s="68">
        <f t="shared" ref="F12:X12" si="2">F10+F11</f>
        <v>0</v>
      </c>
      <c r="G12" s="68">
        <f t="shared" si="2"/>
        <v>0</v>
      </c>
      <c r="H12" s="68">
        <f t="shared" si="2"/>
        <v>596117400</v>
      </c>
      <c r="I12" s="68">
        <f t="shared" si="2"/>
        <v>4229951480.9000001</v>
      </c>
      <c r="J12" s="68">
        <f t="shared" si="2"/>
        <v>0</v>
      </c>
      <c r="K12" s="68">
        <f t="shared" si="2"/>
        <v>0</v>
      </c>
      <c r="L12" s="68">
        <f t="shared" si="2"/>
        <v>245986673.64999998</v>
      </c>
      <c r="M12" s="68">
        <f t="shared" si="2"/>
        <v>0</v>
      </c>
      <c r="N12" s="68">
        <f t="shared" si="2"/>
        <v>0</v>
      </c>
      <c r="O12" s="68">
        <f t="shared" si="2"/>
        <v>840397056</v>
      </c>
      <c r="P12" s="68">
        <f t="shared" si="2"/>
        <v>1593904951</v>
      </c>
      <c r="Q12" s="68">
        <f t="shared" si="2"/>
        <v>463163678</v>
      </c>
      <c r="R12" s="68">
        <f t="shared" si="2"/>
        <v>0</v>
      </c>
      <c r="S12" s="68">
        <f t="shared" si="2"/>
        <v>0</v>
      </c>
      <c r="T12" s="68">
        <f t="shared" ref="T12" si="3">T10+T11</f>
        <v>0</v>
      </c>
      <c r="U12" s="68">
        <f t="shared" si="2"/>
        <v>0</v>
      </c>
      <c r="V12" s="68">
        <f t="shared" si="2"/>
        <v>0</v>
      </c>
      <c r="W12" s="68">
        <f t="shared" si="2"/>
        <v>0</v>
      </c>
      <c r="X12" s="68">
        <f t="shared" si="2"/>
        <v>0</v>
      </c>
      <c r="Y12" s="68">
        <f>Y10+Y11</f>
        <v>12598776852.550001</v>
      </c>
      <c r="Z12" s="32"/>
      <c r="AA12" s="32"/>
      <c r="AB12" s="32"/>
      <c r="AC12" s="33"/>
    </row>
    <row r="13" spans="1:29" s="24" customFormat="1" ht="12">
      <c r="A13" s="299">
        <f>ROW()</f>
        <v>13</v>
      </c>
      <c r="B13" s="28"/>
      <c r="C13" s="32"/>
      <c r="D13" s="69"/>
      <c r="E13" s="29"/>
      <c r="F13" s="29"/>
      <c r="G13" s="29"/>
      <c r="H13" s="29"/>
      <c r="I13" s="29"/>
      <c r="J13" s="29"/>
      <c r="K13" s="29"/>
      <c r="L13" s="29"/>
      <c r="M13" s="29"/>
      <c r="N13" s="29"/>
      <c r="O13" s="29"/>
      <c r="P13" s="29"/>
      <c r="Q13" s="29"/>
      <c r="R13" s="29"/>
      <c r="S13" s="29"/>
      <c r="T13" s="29"/>
      <c r="U13" s="29"/>
      <c r="V13" s="29"/>
      <c r="W13" s="29"/>
      <c r="X13" s="29"/>
      <c r="Y13" s="30"/>
      <c r="Z13" s="32"/>
      <c r="AA13" s="32"/>
      <c r="AB13" s="32"/>
      <c r="AC13" s="33"/>
    </row>
    <row r="14" spans="1:29" s="24" customFormat="1" ht="40.5" hidden="1">
      <c r="A14" s="299">
        <f>ROW()</f>
        <v>14</v>
      </c>
      <c r="B14" s="28"/>
      <c r="C14" s="32"/>
      <c r="D14" s="69"/>
      <c r="E14" s="26" t="s">
        <v>63</v>
      </c>
      <c r="F14" s="26" t="s">
        <v>62</v>
      </c>
      <c r="G14" s="26" t="s">
        <v>64</v>
      </c>
      <c r="H14" s="26" t="s">
        <v>65</v>
      </c>
      <c r="I14" s="26" t="s">
        <v>66</v>
      </c>
      <c r="J14" s="26" t="s">
        <v>67</v>
      </c>
      <c r="K14" s="26" t="s">
        <v>68</v>
      </c>
      <c r="L14" s="26" t="s">
        <v>69</v>
      </c>
      <c r="M14" s="26" t="s">
        <v>70</v>
      </c>
      <c r="N14" s="26" t="s">
        <v>71</v>
      </c>
      <c r="O14" s="79" t="s">
        <v>168</v>
      </c>
      <c r="P14" s="79" t="s">
        <v>167</v>
      </c>
      <c r="Q14" s="79" t="s">
        <v>169</v>
      </c>
      <c r="R14" s="26" t="s">
        <v>72</v>
      </c>
      <c r="S14" s="227" t="s">
        <v>266</v>
      </c>
      <c r="T14" s="79" t="s">
        <v>267</v>
      </c>
      <c r="U14" s="26" t="s">
        <v>73</v>
      </c>
      <c r="V14" s="26" t="s">
        <v>74</v>
      </c>
      <c r="W14" s="26" t="s">
        <v>61</v>
      </c>
      <c r="X14" s="26" t="s">
        <v>16</v>
      </c>
      <c r="Y14" s="32"/>
      <c r="Z14" s="32"/>
      <c r="AA14" s="32"/>
      <c r="AB14" s="32"/>
      <c r="AC14" s="33"/>
    </row>
    <row r="15" spans="1:29" s="24" customFormat="1" ht="38.25" customHeight="1">
      <c r="A15" s="298">
        <f>ROW()</f>
        <v>15</v>
      </c>
      <c r="B15" s="236" t="s">
        <v>87</v>
      </c>
      <c r="C15" s="26" t="s">
        <v>119</v>
      </c>
      <c r="D15" s="88"/>
      <c r="E15" s="182" t="s">
        <v>142</v>
      </c>
      <c r="F15" s="183"/>
      <c r="G15" s="183"/>
      <c r="H15" s="183"/>
      <c r="I15" s="183"/>
      <c r="J15" s="183"/>
      <c r="K15" s="183"/>
      <c r="L15" s="183"/>
      <c r="M15" s="183"/>
      <c r="N15" s="183"/>
      <c r="O15" s="183"/>
      <c r="P15" s="183"/>
      <c r="Q15" s="183"/>
      <c r="R15" s="183"/>
      <c r="S15" s="183"/>
      <c r="T15" s="183"/>
      <c r="U15" s="183"/>
      <c r="V15" s="183"/>
      <c r="W15" s="183"/>
      <c r="X15" s="184"/>
      <c r="Y15" s="87" t="s">
        <v>93</v>
      </c>
      <c r="Z15" s="80"/>
      <c r="AA15" s="26" t="s">
        <v>4</v>
      </c>
      <c r="AB15" s="26" t="s">
        <v>90</v>
      </c>
      <c r="AC15" s="26" t="s">
        <v>91</v>
      </c>
    </row>
    <row r="16" spans="1:29" s="24" customFormat="1" ht="19.5" customHeight="1">
      <c r="A16" s="297">
        <f>ROW()</f>
        <v>16</v>
      </c>
      <c r="B16" s="237" t="s">
        <v>120</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6"/>
    </row>
    <row r="17" spans="1:29" s="24" customFormat="1" ht="12.95" customHeight="1">
      <c r="A17" s="300">
        <f>ROW()</f>
        <v>17</v>
      </c>
      <c r="B17" s="64" t="s">
        <v>212</v>
      </c>
      <c r="C17" s="66">
        <f>+C18+C19+C20</f>
        <v>7048217446</v>
      </c>
      <c r="D17" s="84"/>
      <c r="E17" s="66">
        <f>+E18+E19+E20</f>
        <v>3870061035</v>
      </c>
      <c r="F17" s="66">
        <f t="shared" ref="F17:X17" si="4">+F18+F19+F20</f>
        <v>0</v>
      </c>
      <c r="G17" s="66">
        <f t="shared" si="4"/>
        <v>0</v>
      </c>
      <c r="H17" s="66">
        <f t="shared" si="4"/>
        <v>0</v>
      </c>
      <c r="I17" s="66">
        <f t="shared" si="4"/>
        <v>687205325</v>
      </c>
      <c r="J17" s="66">
        <f t="shared" si="4"/>
        <v>0</v>
      </c>
      <c r="K17" s="66">
        <f t="shared" si="4"/>
        <v>0</v>
      </c>
      <c r="L17" s="66">
        <f t="shared" si="4"/>
        <v>0</v>
      </c>
      <c r="M17" s="66">
        <f t="shared" si="4"/>
        <v>0</v>
      </c>
      <c r="N17" s="66">
        <f t="shared" si="4"/>
        <v>0</v>
      </c>
      <c r="O17" s="66">
        <f t="shared" si="4"/>
        <v>0</v>
      </c>
      <c r="P17" s="66">
        <f t="shared" si="4"/>
        <v>1574820875</v>
      </c>
      <c r="Q17" s="66">
        <f t="shared" si="4"/>
        <v>54989608</v>
      </c>
      <c r="R17" s="66">
        <f t="shared" si="4"/>
        <v>0</v>
      </c>
      <c r="S17" s="66">
        <f t="shared" si="4"/>
        <v>0</v>
      </c>
      <c r="T17" s="66">
        <f t="shared" ref="T17" si="5">+T18+T19+T20</f>
        <v>0</v>
      </c>
      <c r="U17" s="66">
        <f t="shared" si="4"/>
        <v>0</v>
      </c>
      <c r="V17" s="66">
        <f t="shared" si="4"/>
        <v>0</v>
      </c>
      <c r="W17" s="66">
        <f t="shared" si="4"/>
        <v>0</v>
      </c>
      <c r="X17" s="66">
        <f t="shared" si="4"/>
        <v>0</v>
      </c>
      <c r="Y17" s="81">
        <f>+SUM(E17:X17)</f>
        <v>6187076843</v>
      </c>
      <c r="Z17" s="80"/>
      <c r="AA17" s="66">
        <f t="shared" ref="AA17:AB17" si="6">+AA18+AA19+AA20</f>
        <v>0</v>
      </c>
      <c r="AB17" s="66">
        <f t="shared" si="6"/>
        <v>0</v>
      </c>
      <c r="AC17" s="67">
        <f>+AA17+AB17</f>
        <v>0</v>
      </c>
    </row>
    <row r="18" spans="1:29" s="24" customFormat="1" ht="12.75" customHeight="1">
      <c r="A18" s="300">
        <f>ROW()</f>
        <v>18</v>
      </c>
      <c r="B18" s="208" t="s">
        <v>213</v>
      </c>
      <c r="C18" s="112">
        <f>803420310+313305327</f>
        <v>1116725637</v>
      </c>
      <c r="D18" s="84"/>
      <c r="E18" s="111">
        <v>577383641</v>
      </c>
      <c r="F18" s="111">
        <v>0</v>
      </c>
      <c r="G18" s="111">
        <v>0</v>
      </c>
      <c r="H18" s="111">
        <v>0</v>
      </c>
      <c r="I18" s="111">
        <v>23272240</v>
      </c>
      <c r="J18" s="111">
        <v>0</v>
      </c>
      <c r="K18" s="111">
        <v>0</v>
      </c>
      <c r="L18" s="111">
        <v>0</v>
      </c>
      <c r="M18" s="111">
        <v>0</v>
      </c>
      <c r="N18" s="111">
        <v>0</v>
      </c>
      <c r="O18" s="111">
        <v>0</v>
      </c>
      <c r="P18" s="111">
        <v>313305327.36000001</v>
      </c>
      <c r="Q18" s="111">
        <v>0</v>
      </c>
      <c r="R18" s="111">
        <v>0</v>
      </c>
      <c r="S18" s="111">
        <v>0</v>
      </c>
      <c r="T18" s="111">
        <v>0</v>
      </c>
      <c r="U18" s="111">
        <v>0</v>
      </c>
      <c r="V18" s="111">
        <v>0</v>
      </c>
      <c r="W18" s="111">
        <v>0</v>
      </c>
      <c r="X18" s="111">
        <v>0</v>
      </c>
      <c r="Y18" s="81">
        <f t="shared" ref="Y18:Y24" si="7">+SUM(E18:X18)</f>
        <v>913961208.36000001</v>
      </c>
      <c r="Z18" s="80"/>
      <c r="AA18" s="111">
        <v>0</v>
      </c>
      <c r="AB18" s="111">
        <v>0</v>
      </c>
      <c r="AC18" s="67">
        <f t="shared" ref="AC18:AC24" si="8">+AA18+AB18</f>
        <v>0</v>
      </c>
    </row>
    <row r="19" spans="1:29" s="24" customFormat="1" ht="12.95" customHeight="1">
      <c r="A19" s="300">
        <f>ROW()</f>
        <v>19</v>
      </c>
      <c r="B19" s="208" t="s">
        <v>214</v>
      </c>
      <c r="C19" s="112">
        <f>1287644465+665773821</f>
        <v>1953418286</v>
      </c>
      <c r="D19" s="84"/>
      <c r="E19" s="111">
        <v>1166081575</v>
      </c>
      <c r="F19" s="111">
        <v>0</v>
      </c>
      <c r="G19" s="111">
        <v>0</v>
      </c>
      <c r="H19" s="111">
        <v>0</v>
      </c>
      <c r="I19" s="111">
        <v>115257493</v>
      </c>
      <c r="J19" s="111">
        <v>0</v>
      </c>
      <c r="K19" s="111">
        <v>0</v>
      </c>
      <c r="L19" s="111">
        <v>0</v>
      </c>
      <c r="M19" s="111">
        <v>0</v>
      </c>
      <c r="N19" s="111">
        <v>0</v>
      </c>
      <c r="O19" s="111">
        <v>0</v>
      </c>
      <c r="P19" s="111">
        <v>665773820.63999999</v>
      </c>
      <c r="Q19" s="111">
        <v>0</v>
      </c>
      <c r="R19" s="111">
        <v>0</v>
      </c>
      <c r="S19" s="111">
        <v>0</v>
      </c>
      <c r="T19" s="111">
        <v>0</v>
      </c>
      <c r="U19" s="111">
        <v>0</v>
      </c>
      <c r="V19" s="111">
        <v>0</v>
      </c>
      <c r="W19" s="111">
        <v>0</v>
      </c>
      <c r="X19" s="111">
        <v>0</v>
      </c>
      <c r="Y19" s="81">
        <f t="shared" si="7"/>
        <v>1947112888.6399999</v>
      </c>
      <c r="Z19" s="80"/>
      <c r="AA19" s="111">
        <v>0</v>
      </c>
      <c r="AB19" s="111">
        <v>0</v>
      </c>
      <c r="AC19" s="67">
        <f t="shared" si="8"/>
        <v>0</v>
      </c>
    </row>
    <row r="20" spans="1:29" s="24" customFormat="1" ht="12.95" customHeight="1">
      <c r="A20" s="300">
        <f>ROW()</f>
        <v>20</v>
      </c>
      <c r="B20" s="208" t="s">
        <v>215</v>
      </c>
      <c r="C20" s="112">
        <v>3978073523</v>
      </c>
      <c r="D20" s="84"/>
      <c r="E20" s="111">
        <v>2126595819</v>
      </c>
      <c r="F20" s="111">
        <v>0</v>
      </c>
      <c r="G20" s="111">
        <v>0</v>
      </c>
      <c r="H20" s="111">
        <v>0</v>
      </c>
      <c r="I20" s="111">
        <v>548675592</v>
      </c>
      <c r="J20" s="111">
        <v>0</v>
      </c>
      <c r="K20" s="111">
        <v>0</v>
      </c>
      <c r="L20" s="111">
        <v>0</v>
      </c>
      <c r="M20" s="111">
        <v>0</v>
      </c>
      <c r="N20" s="111">
        <v>0</v>
      </c>
      <c r="O20" s="111">
        <v>0</v>
      </c>
      <c r="P20" s="111">
        <v>595741727</v>
      </c>
      <c r="Q20" s="111">
        <v>54989608</v>
      </c>
      <c r="R20" s="111">
        <v>0</v>
      </c>
      <c r="S20" s="111">
        <v>0</v>
      </c>
      <c r="T20" s="111">
        <v>0</v>
      </c>
      <c r="U20" s="111">
        <v>0</v>
      </c>
      <c r="V20" s="111">
        <v>0</v>
      </c>
      <c r="W20" s="111">
        <v>0</v>
      </c>
      <c r="X20" s="111">
        <v>0</v>
      </c>
      <c r="Y20" s="81">
        <f t="shared" si="7"/>
        <v>3326002746</v>
      </c>
      <c r="Z20" s="80"/>
      <c r="AA20" s="111">
        <v>0</v>
      </c>
      <c r="AB20" s="111">
        <v>0</v>
      </c>
      <c r="AC20" s="67">
        <f t="shared" si="8"/>
        <v>0</v>
      </c>
    </row>
    <row r="21" spans="1:29" s="24" customFormat="1" ht="12.95" customHeight="1">
      <c r="A21" s="300">
        <f>ROW()</f>
        <v>21</v>
      </c>
      <c r="B21" s="64" t="s">
        <v>216</v>
      </c>
      <c r="C21" s="112">
        <v>1306379074</v>
      </c>
      <c r="D21" s="84"/>
      <c r="E21" s="111">
        <v>251425023</v>
      </c>
      <c r="F21" s="111">
        <v>0</v>
      </c>
      <c r="G21" s="111">
        <v>0</v>
      </c>
      <c r="H21" s="111">
        <v>0</v>
      </c>
      <c r="I21" s="111">
        <v>888970943.10000002</v>
      </c>
      <c r="J21" s="111">
        <v>0</v>
      </c>
      <c r="K21" s="111">
        <v>0</v>
      </c>
      <c r="L21" s="111">
        <v>0</v>
      </c>
      <c r="M21" s="111">
        <v>0</v>
      </c>
      <c r="N21" s="111">
        <v>0</v>
      </c>
      <c r="O21" s="111">
        <v>0</v>
      </c>
      <c r="P21" s="111">
        <v>19084076</v>
      </c>
      <c r="Q21" s="111">
        <v>0</v>
      </c>
      <c r="R21" s="111">
        <v>0</v>
      </c>
      <c r="S21" s="111">
        <v>0</v>
      </c>
      <c r="T21" s="111">
        <v>0</v>
      </c>
      <c r="U21" s="111">
        <v>0</v>
      </c>
      <c r="V21" s="111">
        <v>0</v>
      </c>
      <c r="W21" s="111">
        <v>0</v>
      </c>
      <c r="X21" s="111">
        <v>0</v>
      </c>
      <c r="Y21" s="81">
        <f t="shared" si="7"/>
        <v>1159480042.0999999</v>
      </c>
      <c r="Z21" s="80"/>
      <c r="AA21" s="111">
        <v>0</v>
      </c>
      <c r="AB21" s="111">
        <v>0</v>
      </c>
      <c r="AC21" s="67">
        <f t="shared" si="8"/>
        <v>0</v>
      </c>
    </row>
    <row r="22" spans="1:29" s="24" customFormat="1" ht="12.95" customHeight="1">
      <c r="A22" s="300">
        <f>ROW()</f>
        <v>22</v>
      </c>
      <c r="B22" s="64" t="s">
        <v>217</v>
      </c>
      <c r="C22" s="112">
        <v>170000000</v>
      </c>
      <c r="D22" s="84"/>
      <c r="E22" s="111">
        <v>85475759</v>
      </c>
      <c r="F22" s="111">
        <v>0</v>
      </c>
      <c r="G22" s="111">
        <v>0</v>
      </c>
      <c r="H22" s="111">
        <v>0</v>
      </c>
      <c r="I22" s="111">
        <v>74891542</v>
      </c>
      <c r="J22" s="111">
        <v>0</v>
      </c>
      <c r="K22" s="111">
        <v>0</v>
      </c>
      <c r="L22" s="111">
        <v>0</v>
      </c>
      <c r="M22" s="111">
        <v>0</v>
      </c>
      <c r="N22" s="111">
        <v>0</v>
      </c>
      <c r="O22" s="111">
        <v>0</v>
      </c>
      <c r="P22" s="111">
        <v>0</v>
      </c>
      <c r="Q22" s="111">
        <v>0</v>
      </c>
      <c r="R22" s="111">
        <v>0</v>
      </c>
      <c r="S22" s="111">
        <v>0</v>
      </c>
      <c r="T22" s="111">
        <v>0</v>
      </c>
      <c r="U22" s="111">
        <v>0</v>
      </c>
      <c r="V22" s="111">
        <v>0</v>
      </c>
      <c r="W22" s="111">
        <v>0</v>
      </c>
      <c r="X22" s="111">
        <v>0</v>
      </c>
      <c r="Y22" s="81">
        <f t="shared" si="7"/>
        <v>160367301</v>
      </c>
      <c r="Z22" s="80"/>
      <c r="AA22" s="111">
        <v>0</v>
      </c>
      <c r="AB22" s="111">
        <v>0</v>
      </c>
      <c r="AC22" s="67">
        <f t="shared" si="8"/>
        <v>0</v>
      </c>
    </row>
    <row r="23" spans="1:29" s="24" customFormat="1" ht="12.95" customHeight="1">
      <c r="A23" s="300">
        <f>ROW()</f>
        <v>23</v>
      </c>
      <c r="B23" s="64" t="s">
        <v>218</v>
      </c>
      <c r="C23" s="112">
        <v>0</v>
      </c>
      <c r="D23" s="84"/>
      <c r="E23" s="111">
        <v>0</v>
      </c>
      <c r="F23" s="111">
        <v>0</v>
      </c>
      <c r="G23" s="111">
        <v>0</v>
      </c>
      <c r="H23" s="111">
        <v>0</v>
      </c>
      <c r="I23" s="111">
        <v>0</v>
      </c>
      <c r="J23" s="111">
        <v>0</v>
      </c>
      <c r="K23" s="111">
        <v>0</v>
      </c>
      <c r="L23" s="111">
        <v>0</v>
      </c>
      <c r="M23" s="111">
        <v>0</v>
      </c>
      <c r="N23" s="111">
        <v>0</v>
      </c>
      <c r="O23" s="111">
        <v>0</v>
      </c>
      <c r="P23" s="111">
        <v>0</v>
      </c>
      <c r="Q23" s="111">
        <v>0</v>
      </c>
      <c r="R23" s="111">
        <v>0</v>
      </c>
      <c r="S23" s="111">
        <v>0</v>
      </c>
      <c r="T23" s="111">
        <v>0</v>
      </c>
      <c r="U23" s="111">
        <v>0</v>
      </c>
      <c r="V23" s="111">
        <v>0</v>
      </c>
      <c r="W23" s="111">
        <v>0</v>
      </c>
      <c r="X23" s="111">
        <v>0</v>
      </c>
      <c r="Y23" s="81">
        <f t="shared" si="7"/>
        <v>0</v>
      </c>
      <c r="Z23" s="80"/>
      <c r="AA23" s="111">
        <v>0</v>
      </c>
      <c r="AB23" s="111">
        <v>0</v>
      </c>
      <c r="AC23" s="67">
        <f t="shared" si="8"/>
        <v>0</v>
      </c>
    </row>
    <row r="24" spans="1:29" s="24" customFormat="1" ht="12.95" customHeight="1">
      <c r="A24" s="300">
        <f>ROW()</f>
        <v>24</v>
      </c>
      <c r="B24" s="64" t="s">
        <v>219</v>
      </c>
      <c r="C24" s="112">
        <v>558929828</v>
      </c>
      <c r="D24" s="84"/>
      <c r="E24" s="111">
        <v>47959109</v>
      </c>
      <c r="F24" s="111">
        <v>0</v>
      </c>
      <c r="G24" s="111">
        <v>0</v>
      </c>
      <c r="H24" s="111">
        <v>0</v>
      </c>
      <c r="I24" s="111">
        <v>509059737.62</v>
      </c>
      <c r="J24" s="111">
        <v>0</v>
      </c>
      <c r="K24" s="111">
        <v>0</v>
      </c>
      <c r="L24" s="111">
        <v>0</v>
      </c>
      <c r="M24" s="111">
        <v>0</v>
      </c>
      <c r="N24" s="111">
        <v>0</v>
      </c>
      <c r="O24" s="111">
        <v>0</v>
      </c>
      <c r="P24" s="111">
        <v>0</v>
      </c>
      <c r="Q24" s="111">
        <v>0</v>
      </c>
      <c r="R24" s="111">
        <v>0</v>
      </c>
      <c r="S24" s="111">
        <v>0</v>
      </c>
      <c r="T24" s="111">
        <v>0</v>
      </c>
      <c r="U24" s="111">
        <v>0</v>
      </c>
      <c r="V24" s="111">
        <v>0</v>
      </c>
      <c r="W24" s="111">
        <v>0</v>
      </c>
      <c r="X24" s="111">
        <v>0</v>
      </c>
      <c r="Y24" s="81">
        <f t="shared" si="7"/>
        <v>557018846.62</v>
      </c>
      <c r="Z24" s="80"/>
      <c r="AA24" s="111">
        <v>0</v>
      </c>
      <c r="AB24" s="111">
        <v>0</v>
      </c>
      <c r="AC24" s="67">
        <f t="shared" si="8"/>
        <v>0</v>
      </c>
    </row>
    <row r="25" spans="1:29" s="24" customFormat="1" ht="17.25" customHeight="1">
      <c r="A25" s="298">
        <f>ROW()</f>
        <v>25</v>
      </c>
      <c r="B25" s="235" t="s">
        <v>220</v>
      </c>
      <c r="C25" s="68">
        <f>+C17+C21+C22+C23+C24</f>
        <v>9083526348</v>
      </c>
      <c r="D25" s="85"/>
      <c r="E25" s="68">
        <f>+E17+E21+E22+E23+E24</f>
        <v>4254920926</v>
      </c>
      <c r="F25" s="68">
        <f t="shared" ref="F25:X25" si="9">+F17+F21+F22+F23+F24</f>
        <v>0</v>
      </c>
      <c r="G25" s="68">
        <f t="shared" si="9"/>
        <v>0</v>
      </c>
      <c r="H25" s="68">
        <f t="shared" si="9"/>
        <v>0</v>
      </c>
      <c r="I25" s="68">
        <f t="shared" si="9"/>
        <v>2160127547.7199998</v>
      </c>
      <c r="J25" s="68">
        <f t="shared" si="9"/>
        <v>0</v>
      </c>
      <c r="K25" s="68">
        <f t="shared" si="9"/>
        <v>0</v>
      </c>
      <c r="L25" s="68">
        <f t="shared" si="9"/>
        <v>0</v>
      </c>
      <c r="M25" s="68">
        <f t="shared" si="9"/>
        <v>0</v>
      </c>
      <c r="N25" s="68">
        <f t="shared" si="9"/>
        <v>0</v>
      </c>
      <c r="O25" s="68">
        <f t="shared" si="9"/>
        <v>0</v>
      </c>
      <c r="P25" s="68">
        <f t="shared" si="9"/>
        <v>1593904951</v>
      </c>
      <c r="Q25" s="68">
        <f t="shared" si="9"/>
        <v>54989608</v>
      </c>
      <c r="R25" s="68">
        <f t="shared" si="9"/>
        <v>0</v>
      </c>
      <c r="S25" s="68">
        <f t="shared" si="9"/>
        <v>0</v>
      </c>
      <c r="T25" s="68">
        <f t="shared" ref="T25" si="10">+T17+T21+T22+T23+T24</f>
        <v>0</v>
      </c>
      <c r="U25" s="68">
        <f t="shared" si="9"/>
        <v>0</v>
      </c>
      <c r="V25" s="68">
        <f t="shared" si="9"/>
        <v>0</v>
      </c>
      <c r="W25" s="68">
        <f t="shared" si="9"/>
        <v>0</v>
      </c>
      <c r="X25" s="68">
        <f t="shared" si="9"/>
        <v>0</v>
      </c>
      <c r="Y25" s="68">
        <f>+Y17+Y21+Y22+Y23+Y24</f>
        <v>8063943032.7200003</v>
      </c>
      <c r="Z25" s="80"/>
      <c r="AA25" s="68">
        <f>+AA17+AA21+AA22+AA23+AA24</f>
        <v>0</v>
      </c>
      <c r="AB25" s="68">
        <f>+AB17+AB21+AB22+AB23+AB24</f>
        <v>0</v>
      </c>
      <c r="AC25" s="68">
        <f>+AA25+AB25</f>
        <v>0</v>
      </c>
    </row>
    <row r="26" spans="1:29" s="24" customFormat="1" ht="19.5" customHeight="1">
      <c r="A26" s="297">
        <f>ROW()</f>
        <v>26</v>
      </c>
      <c r="B26" s="237" t="s">
        <v>121</v>
      </c>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6"/>
    </row>
    <row r="27" spans="1:29" s="24" customFormat="1" ht="12.95" customHeight="1">
      <c r="A27" s="300">
        <f>ROW()</f>
        <v>27</v>
      </c>
      <c r="B27" s="64" t="s">
        <v>221</v>
      </c>
      <c r="C27" s="112">
        <v>15000000</v>
      </c>
      <c r="D27" s="113"/>
      <c r="E27" s="111">
        <v>0</v>
      </c>
      <c r="F27" s="111">
        <v>0</v>
      </c>
      <c r="G27" s="111">
        <v>0</v>
      </c>
      <c r="H27" s="111">
        <v>0</v>
      </c>
      <c r="I27" s="111">
        <v>12099598</v>
      </c>
      <c r="J27" s="111">
        <v>0</v>
      </c>
      <c r="K27" s="111">
        <v>0</v>
      </c>
      <c r="L27" s="111">
        <v>0</v>
      </c>
      <c r="M27" s="111">
        <v>0</v>
      </c>
      <c r="N27" s="111">
        <v>0</v>
      </c>
      <c r="O27" s="111">
        <v>0</v>
      </c>
      <c r="P27" s="111">
        <v>0</v>
      </c>
      <c r="Q27" s="111">
        <v>0</v>
      </c>
      <c r="R27" s="111">
        <v>0</v>
      </c>
      <c r="S27" s="111">
        <v>0</v>
      </c>
      <c r="T27" s="111">
        <v>0</v>
      </c>
      <c r="U27" s="111">
        <v>0</v>
      </c>
      <c r="V27" s="111">
        <v>0</v>
      </c>
      <c r="W27" s="111">
        <v>0</v>
      </c>
      <c r="X27" s="111">
        <v>0</v>
      </c>
      <c r="Y27" s="67">
        <f>SUM(E27:X27)</f>
        <v>12099598</v>
      </c>
      <c r="Z27" s="80"/>
      <c r="AA27" s="111">
        <v>0</v>
      </c>
      <c r="AB27" s="111">
        <v>0</v>
      </c>
      <c r="AC27" s="67">
        <f t="shared" ref="AC27:AC32" si="11">+AA27+AB27</f>
        <v>0</v>
      </c>
    </row>
    <row r="28" spans="1:29" s="24" customFormat="1" ht="12.95" customHeight="1">
      <c r="A28" s="300">
        <f>ROW()</f>
        <v>28</v>
      </c>
      <c r="B28" s="64" t="s">
        <v>222</v>
      </c>
      <c r="C28" s="112">
        <v>145000000</v>
      </c>
      <c r="D28" s="113"/>
      <c r="E28" s="111">
        <v>0</v>
      </c>
      <c r="F28" s="111">
        <v>0</v>
      </c>
      <c r="G28" s="111">
        <v>0</v>
      </c>
      <c r="H28" s="111">
        <v>0</v>
      </c>
      <c r="I28" s="111">
        <v>120055286</v>
      </c>
      <c r="J28" s="111">
        <v>0</v>
      </c>
      <c r="K28" s="111">
        <v>0</v>
      </c>
      <c r="L28" s="111">
        <v>0</v>
      </c>
      <c r="M28" s="111">
        <v>0</v>
      </c>
      <c r="N28" s="111">
        <v>0</v>
      </c>
      <c r="O28" s="111">
        <v>0</v>
      </c>
      <c r="P28" s="111">
        <v>0</v>
      </c>
      <c r="Q28" s="111">
        <v>0</v>
      </c>
      <c r="R28" s="111">
        <v>0</v>
      </c>
      <c r="S28" s="111">
        <v>0</v>
      </c>
      <c r="T28" s="111">
        <v>0</v>
      </c>
      <c r="U28" s="111">
        <v>0</v>
      </c>
      <c r="V28" s="111">
        <v>0</v>
      </c>
      <c r="W28" s="111">
        <v>0</v>
      </c>
      <c r="X28" s="111">
        <v>0</v>
      </c>
      <c r="Y28" s="67">
        <f t="shared" ref="Y28:Y32" si="12">SUM(E28:X28)</f>
        <v>120055286</v>
      </c>
      <c r="Z28" s="80"/>
      <c r="AA28" s="111">
        <v>0</v>
      </c>
      <c r="AB28" s="111">
        <v>0</v>
      </c>
      <c r="AC28" s="67">
        <f t="shared" si="11"/>
        <v>0</v>
      </c>
    </row>
    <row r="29" spans="1:29" s="24" customFormat="1" ht="12.95" customHeight="1">
      <c r="A29" s="300">
        <f>ROW()</f>
        <v>29</v>
      </c>
      <c r="B29" s="64" t="s">
        <v>223</v>
      </c>
      <c r="C29" s="112">
        <v>999014371.03999996</v>
      </c>
      <c r="D29" s="113"/>
      <c r="E29" s="111">
        <v>0</v>
      </c>
      <c r="F29" s="111">
        <v>0</v>
      </c>
      <c r="G29" s="111">
        <v>0</v>
      </c>
      <c r="H29" s="111">
        <v>0</v>
      </c>
      <c r="I29" s="111">
        <v>0</v>
      </c>
      <c r="J29" s="111">
        <v>0</v>
      </c>
      <c r="K29" s="111">
        <v>0</v>
      </c>
      <c r="L29" s="111">
        <v>86017295</v>
      </c>
      <c r="M29" s="111">
        <v>0</v>
      </c>
      <c r="N29" s="111">
        <v>0</v>
      </c>
      <c r="O29" s="111">
        <v>840397056</v>
      </c>
      <c r="P29" s="111">
        <v>0</v>
      </c>
      <c r="Q29" s="111">
        <v>0</v>
      </c>
      <c r="R29" s="111">
        <v>0</v>
      </c>
      <c r="S29" s="111">
        <v>0</v>
      </c>
      <c r="T29" s="111">
        <v>0</v>
      </c>
      <c r="U29" s="111">
        <v>0</v>
      </c>
      <c r="V29" s="111">
        <v>0</v>
      </c>
      <c r="W29" s="111">
        <v>0</v>
      </c>
      <c r="X29" s="111">
        <v>0</v>
      </c>
      <c r="Y29" s="67">
        <f t="shared" si="12"/>
        <v>926414351</v>
      </c>
      <c r="Z29" s="80"/>
      <c r="AA29" s="111">
        <v>37236932.700000003</v>
      </c>
      <c r="AB29" s="111">
        <v>0</v>
      </c>
      <c r="AC29" s="67">
        <f t="shared" si="11"/>
        <v>37236932.700000003</v>
      </c>
    </row>
    <row r="30" spans="1:29" s="24" customFormat="1" ht="12.95" customHeight="1">
      <c r="A30" s="300">
        <f>ROW()</f>
        <v>30</v>
      </c>
      <c r="B30" s="238" t="s">
        <v>224</v>
      </c>
      <c r="C30" s="112">
        <v>0</v>
      </c>
      <c r="D30" s="113"/>
      <c r="E30" s="111">
        <v>0</v>
      </c>
      <c r="F30" s="111">
        <v>0</v>
      </c>
      <c r="G30" s="111">
        <v>0</v>
      </c>
      <c r="H30" s="111">
        <v>0</v>
      </c>
      <c r="I30" s="111">
        <v>0</v>
      </c>
      <c r="J30" s="111">
        <v>0</v>
      </c>
      <c r="K30" s="111">
        <v>0</v>
      </c>
      <c r="L30" s="111">
        <v>0</v>
      </c>
      <c r="M30" s="111">
        <v>0</v>
      </c>
      <c r="N30" s="111">
        <v>0</v>
      </c>
      <c r="O30" s="111">
        <v>0</v>
      </c>
      <c r="P30" s="111">
        <v>0</v>
      </c>
      <c r="Q30" s="111">
        <v>0</v>
      </c>
      <c r="R30" s="111">
        <v>0</v>
      </c>
      <c r="S30" s="111">
        <v>0</v>
      </c>
      <c r="T30" s="111">
        <v>0</v>
      </c>
      <c r="U30" s="111">
        <v>0</v>
      </c>
      <c r="V30" s="111">
        <v>0</v>
      </c>
      <c r="W30" s="111">
        <v>0</v>
      </c>
      <c r="X30" s="111">
        <v>0</v>
      </c>
      <c r="Y30" s="67">
        <f t="shared" si="12"/>
        <v>0</v>
      </c>
      <c r="Z30" s="80"/>
      <c r="AA30" s="111">
        <v>0</v>
      </c>
      <c r="AB30" s="111">
        <v>0</v>
      </c>
      <c r="AC30" s="67">
        <f t="shared" si="11"/>
        <v>0</v>
      </c>
    </row>
    <row r="31" spans="1:29" s="24" customFormat="1" ht="12.95" customHeight="1">
      <c r="A31" s="300">
        <f>ROW()</f>
        <v>31</v>
      </c>
      <c r="B31" s="64" t="s">
        <v>225</v>
      </c>
      <c r="C31" s="112">
        <v>0</v>
      </c>
      <c r="D31" s="113"/>
      <c r="E31" s="111">
        <v>0</v>
      </c>
      <c r="F31" s="111">
        <v>0</v>
      </c>
      <c r="G31" s="111">
        <v>0</v>
      </c>
      <c r="H31" s="111">
        <v>0</v>
      </c>
      <c r="I31" s="111">
        <v>0</v>
      </c>
      <c r="J31" s="111">
        <v>0</v>
      </c>
      <c r="K31" s="111">
        <v>0</v>
      </c>
      <c r="L31" s="111">
        <v>0</v>
      </c>
      <c r="M31" s="111">
        <v>0</v>
      </c>
      <c r="N31" s="111">
        <v>0</v>
      </c>
      <c r="O31" s="111">
        <v>0</v>
      </c>
      <c r="P31" s="111">
        <v>0</v>
      </c>
      <c r="Q31" s="111">
        <v>0</v>
      </c>
      <c r="R31" s="111">
        <v>0</v>
      </c>
      <c r="S31" s="111">
        <v>0</v>
      </c>
      <c r="T31" s="111">
        <v>0</v>
      </c>
      <c r="U31" s="111">
        <v>0</v>
      </c>
      <c r="V31" s="111">
        <v>0</v>
      </c>
      <c r="W31" s="111">
        <v>0</v>
      </c>
      <c r="X31" s="111">
        <v>0</v>
      </c>
      <c r="Y31" s="67">
        <f t="shared" si="12"/>
        <v>0</v>
      </c>
      <c r="Z31" s="80"/>
      <c r="AA31" s="111">
        <v>0</v>
      </c>
      <c r="AB31" s="111">
        <v>0</v>
      </c>
      <c r="AC31" s="67">
        <f t="shared" si="11"/>
        <v>0</v>
      </c>
    </row>
    <row r="32" spans="1:29" s="24" customFormat="1" ht="12.95" customHeight="1">
      <c r="A32" s="300">
        <f>ROW()</f>
        <v>32</v>
      </c>
      <c r="B32" s="64" t="s">
        <v>226</v>
      </c>
      <c r="C32" s="112">
        <v>1952285582</v>
      </c>
      <c r="D32" s="113"/>
      <c r="E32" s="111">
        <v>0</v>
      </c>
      <c r="F32" s="111">
        <v>0</v>
      </c>
      <c r="G32" s="111">
        <v>0</v>
      </c>
      <c r="H32" s="111">
        <v>569562064</v>
      </c>
      <c r="I32" s="111">
        <v>1230034658</v>
      </c>
      <c r="J32" s="111">
        <v>0</v>
      </c>
      <c r="K32" s="111">
        <v>0</v>
      </c>
      <c r="L32" s="111">
        <v>0</v>
      </c>
      <c r="M32" s="111">
        <v>0</v>
      </c>
      <c r="N32" s="111">
        <v>0</v>
      </c>
      <c r="O32" s="111">
        <v>0</v>
      </c>
      <c r="P32" s="111">
        <v>0</v>
      </c>
      <c r="Q32" s="111">
        <v>0</v>
      </c>
      <c r="R32" s="111">
        <v>0</v>
      </c>
      <c r="S32" s="111">
        <v>0</v>
      </c>
      <c r="T32" s="111">
        <v>0</v>
      </c>
      <c r="U32" s="111">
        <v>0</v>
      </c>
      <c r="V32" s="111">
        <v>0</v>
      </c>
      <c r="W32" s="111">
        <v>0</v>
      </c>
      <c r="X32" s="111">
        <v>0</v>
      </c>
      <c r="Y32" s="67">
        <f t="shared" si="12"/>
        <v>1799596722</v>
      </c>
      <c r="Z32" s="80"/>
      <c r="AA32" s="111">
        <v>0</v>
      </c>
      <c r="AB32" s="111">
        <v>0</v>
      </c>
      <c r="AC32" s="67">
        <f t="shared" si="11"/>
        <v>0</v>
      </c>
    </row>
    <row r="33" spans="1:29" s="24" customFormat="1" ht="17.25" customHeight="1">
      <c r="A33" s="298">
        <f>ROW()</f>
        <v>33</v>
      </c>
      <c r="B33" s="235" t="s">
        <v>227</v>
      </c>
      <c r="C33" s="68">
        <f>+SUM(C27:C32)</f>
        <v>3111299953.04</v>
      </c>
      <c r="D33" s="85"/>
      <c r="E33" s="68">
        <f t="shared" ref="E33:X33" si="13">+SUM(E27:E32)</f>
        <v>0</v>
      </c>
      <c r="F33" s="82">
        <f t="shared" si="13"/>
        <v>0</v>
      </c>
      <c r="G33" s="68">
        <f t="shared" si="13"/>
        <v>0</v>
      </c>
      <c r="H33" s="68">
        <f t="shared" si="13"/>
        <v>569562064</v>
      </c>
      <c r="I33" s="68">
        <f t="shared" si="13"/>
        <v>1362189542</v>
      </c>
      <c r="J33" s="68">
        <f t="shared" si="13"/>
        <v>0</v>
      </c>
      <c r="K33" s="68">
        <f t="shared" si="13"/>
        <v>0</v>
      </c>
      <c r="L33" s="68">
        <f t="shared" si="13"/>
        <v>86017295</v>
      </c>
      <c r="M33" s="68">
        <f t="shared" si="13"/>
        <v>0</v>
      </c>
      <c r="N33" s="68">
        <f t="shared" si="13"/>
        <v>0</v>
      </c>
      <c r="O33" s="68">
        <f t="shared" si="13"/>
        <v>840397056</v>
      </c>
      <c r="P33" s="68">
        <f t="shared" si="13"/>
        <v>0</v>
      </c>
      <c r="Q33" s="68">
        <f t="shared" si="13"/>
        <v>0</v>
      </c>
      <c r="R33" s="68">
        <f t="shared" si="13"/>
        <v>0</v>
      </c>
      <c r="S33" s="68">
        <f t="shared" si="13"/>
        <v>0</v>
      </c>
      <c r="T33" s="68">
        <f t="shared" ref="T33" si="14">+SUM(T27:T32)</f>
        <v>0</v>
      </c>
      <c r="U33" s="68">
        <f t="shared" si="13"/>
        <v>0</v>
      </c>
      <c r="V33" s="68">
        <f t="shared" si="13"/>
        <v>0</v>
      </c>
      <c r="W33" s="68">
        <f t="shared" si="13"/>
        <v>0</v>
      </c>
      <c r="X33" s="68">
        <f t="shared" si="13"/>
        <v>0</v>
      </c>
      <c r="Y33" s="68">
        <f>+SUM(Y27:Y32)</f>
        <v>2858165957</v>
      </c>
      <c r="Z33" s="80"/>
      <c r="AA33" s="68">
        <f>+SUM(AA27:AA32)</f>
        <v>37236932.700000003</v>
      </c>
      <c r="AB33" s="68">
        <f>+SUM(AB27:AB32)</f>
        <v>0</v>
      </c>
      <c r="AC33" s="68">
        <f>+SUM(AC27:AC32)</f>
        <v>37236932.700000003</v>
      </c>
    </row>
    <row r="34" spans="1:29" s="24" customFormat="1" ht="19.5" customHeight="1">
      <c r="A34" s="297">
        <f>ROW()</f>
        <v>34</v>
      </c>
      <c r="B34" s="237" t="s">
        <v>122</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6"/>
    </row>
    <row r="35" spans="1:29" s="24" customFormat="1" ht="12.95" customHeight="1">
      <c r="A35" s="300">
        <f>ROW()</f>
        <v>35</v>
      </c>
      <c r="B35" s="64" t="s">
        <v>228</v>
      </c>
      <c r="C35" s="112">
        <v>0</v>
      </c>
      <c r="D35" s="113"/>
      <c r="E35" s="111">
        <v>0</v>
      </c>
      <c r="F35" s="111">
        <v>0</v>
      </c>
      <c r="G35" s="111">
        <v>0</v>
      </c>
      <c r="H35" s="111">
        <v>0</v>
      </c>
      <c r="I35" s="111">
        <v>0</v>
      </c>
      <c r="J35" s="111">
        <v>0</v>
      </c>
      <c r="K35" s="111">
        <v>0</v>
      </c>
      <c r="L35" s="111">
        <v>0</v>
      </c>
      <c r="M35" s="111">
        <v>0</v>
      </c>
      <c r="N35" s="111">
        <v>0</v>
      </c>
      <c r="O35" s="111">
        <v>0</v>
      </c>
      <c r="P35" s="111">
        <v>0</v>
      </c>
      <c r="Q35" s="111">
        <v>0</v>
      </c>
      <c r="R35" s="111">
        <v>0</v>
      </c>
      <c r="S35" s="111">
        <v>0</v>
      </c>
      <c r="T35" s="111">
        <v>0</v>
      </c>
      <c r="U35" s="111">
        <v>0</v>
      </c>
      <c r="V35" s="111">
        <v>0</v>
      </c>
      <c r="W35" s="111">
        <v>0</v>
      </c>
      <c r="X35" s="111">
        <v>0</v>
      </c>
      <c r="Y35" s="67">
        <f>SUM(E35:X35)</f>
        <v>0</v>
      </c>
      <c r="Z35" s="80"/>
      <c r="AA35" s="111">
        <v>0</v>
      </c>
      <c r="AB35" s="111">
        <v>0</v>
      </c>
      <c r="AC35" s="67">
        <f>+AA35+AB35</f>
        <v>0</v>
      </c>
    </row>
    <row r="36" spans="1:29" s="24" customFormat="1" ht="17.25" customHeight="1">
      <c r="A36" s="298">
        <f>ROW()</f>
        <v>36</v>
      </c>
      <c r="B36" s="235" t="s">
        <v>229</v>
      </c>
      <c r="C36" s="68">
        <f>+C35</f>
        <v>0</v>
      </c>
      <c r="D36" s="85"/>
      <c r="E36" s="68">
        <f t="shared" ref="E36:X36" si="15">+E35</f>
        <v>0</v>
      </c>
      <c r="F36" s="82">
        <f t="shared" si="15"/>
        <v>0</v>
      </c>
      <c r="G36" s="68">
        <f t="shared" si="15"/>
        <v>0</v>
      </c>
      <c r="H36" s="68">
        <f t="shared" si="15"/>
        <v>0</v>
      </c>
      <c r="I36" s="68">
        <f t="shared" si="15"/>
        <v>0</v>
      </c>
      <c r="J36" s="68">
        <f t="shared" si="15"/>
        <v>0</v>
      </c>
      <c r="K36" s="68">
        <f t="shared" si="15"/>
        <v>0</v>
      </c>
      <c r="L36" s="68">
        <f t="shared" si="15"/>
        <v>0</v>
      </c>
      <c r="M36" s="68">
        <f t="shared" si="15"/>
        <v>0</v>
      </c>
      <c r="N36" s="68">
        <f t="shared" si="15"/>
        <v>0</v>
      </c>
      <c r="O36" s="68">
        <f t="shared" ref="O36:R36" si="16">+O35</f>
        <v>0</v>
      </c>
      <c r="P36" s="68">
        <f t="shared" si="16"/>
        <v>0</v>
      </c>
      <c r="Q36" s="68">
        <f t="shared" si="16"/>
        <v>0</v>
      </c>
      <c r="R36" s="68">
        <f t="shared" si="16"/>
        <v>0</v>
      </c>
      <c r="S36" s="68">
        <f t="shared" si="15"/>
        <v>0</v>
      </c>
      <c r="T36" s="68">
        <f t="shared" ref="T36" si="17">+T35</f>
        <v>0</v>
      </c>
      <c r="U36" s="68">
        <f t="shared" si="15"/>
        <v>0</v>
      </c>
      <c r="V36" s="68">
        <f t="shared" si="15"/>
        <v>0</v>
      </c>
      <c r="W36" s="68">
        <f t="shared" si="15"/>
        <v>0</v>
      </c>
      <c r="X36" s="68">
        <f t="shared" si="15"/>
        <v>0</v>
      </c>
      <c r="Y36" s="68">
        <f>+Y35</f>
        <v>0</v>
      </c>
      <c r="Z36" s="80"/>
      <c r="AA36" s="68">
        <f>+AA35</f>
        <v>0</v>
      </c>
      <c r="AB36" s="68">
        <f>+AB35</f>
        <v>0</v>
      </c>
      <c r="AC36" s="68">
        <f>+AA36+AB36</f>
        <v>0</v>
      </c>
    </row>
    <row r="37" spans="1:29" s="24" customFormat="1" ht="17.25" customHeight="1">
      <c r="A37" s="298">
        <f>ROW()</f>
        <v>37</v>
      </c>
      <c r="B37" s="83" t="s">
        <v>171</v>
      </c>
      <c r="C37" s="65">
        <f>+C25+C33+C36</f>
        <v>12194826301.040001</v>
      </c>
      <c r="D37" s="86"/>
      <c r="E37" s="65">
        <f t="shared" ref="E37:AC37" si="18">+E25+E33+E36</f>
        <v>4254920926</v>
      </c>
      <c r="F37" s="65">
        <f t="shared" si="18"/>
        <v>0</v>
      </c>
      <c r="G37" s="65">
        <f t="shared" si="18"/>
        <v>0</v>
      </c>
      <c r="H37" s="65">
        <f t="shared" si="18"/>
        <v>569562064</v>
      </c>
      <c r="I37" s="65">
        <f t="shared" si="18"/>
        <v>3522317089.7199998</v>
      </c>
      <c r="J37" s="65">
        <f t="shared" si="18"/>
        <v>0</v>
      </c>
      <c r="K37" s="65">
        <f t="shared" si="18"/>
        <v>0</v>
      </c>
      <c r="L37" s="65">
        <f t="shared" si="18"/>
        <v>86017295</v>
      </c>
      <c r="M37" s="65">
        <f t="shared" si="18"/>
        <v>0</v>
      </c>
      <c r="N37" s="65">
        <f t="shared" si="18"/>
        <v>0</v>
      </c>
      <c r="O37" s="65">
        <f t="shared" ref="O37:R37" si="19">+O25+O33+O36</f>
        <v>840397056</v>
      </c>
      <c r="P37" s="65">
        <f t="shared" si="19"/>
        <v>1593904951</v>
      </c>
      <c r="Q37" s="65">
        <f t="shared" si="19"/>
        <v>54989608</v>
      </c>
      <c r="R37" s="65">
        <f t="shared" si="19"/>
        <v>0</v>
      </c>
      <c r="S37" s="65">
        <f t="shared" si="18"/>
        <v>0</v>
      </c>
      <c r="T37" s="65">
        <f t="shared" ref="T37" si="20">+T25+T33+T36</f>
        <v>0</v>
      </c>
      <c r="U37" s="65">
        <f t="shared" si="18"/>
        <v>0</v>
      </c>
      <c r="V37" s="65">
        <f t="shared" si="18"/>
        <v>0</v>
      </c>
      <c r="W37" s="65">
        <f t="shared" si="18"/>
        <v>0</v>
      </c>
      <c r="X37" s="65">
        <f t="shared" si="18"/>
        <v>0</v>
      </c>
      <c r="Y37" s="65">
        <f>+Y25+Y33+Y36</f>
        <v>10922108989.720001</v>
      </c>
      <c r="Z37" s="201"/>
      <c r="AA37" s="65">
        <f t="shared" si="18"/>
        <v>37236932.700000003</v>
      </c>
      <c r="AB37" s="65">
        <f t="shared" si="18"/>
        <v>0</v>
      </c>
      <c r="AC37" s="65">
        <f t="shared" si="18"/>
        <v>37236932.700000003</v>
      </c>
    </row>
    <row r="38" spans="1:29" s="24" customFormat="1" ht="12">
      <c r="A38" s="299">
        <f>ROW()</f>
        <v>38</v>
      </c>
      <c r="B38" s="28"/>
      <c r="C38" s="32"/>
      <c r="D38" s="69"/>
      <c r="E38" s="29"/>
      <c r="F38" s="29"/>
      <c r="G38" s="29"/>
      <c r="H38" s="29"/>
      <c r="I38" s="29"/>
      <c r="J38" s="29"/>
      <c r="K38" s="29"/>
      <c r="L38" s="29"/>
      <c r="M38" s="29"/>
      <c r="N38" s="29"/>
      <c r="O38" s="29"/>
      <c r="P38" s="29"/>
      <c r="Q38" s="29"/>
      <c r="R38" s="29"/>
      <c r="S38" s="29"/>
      <c r="T38" s="29"/>
      <c r="U38" s="29"/>
      <c r="V38" s="29"/>
      <c r="W38" s="29"/>
      <c r="X38" s="29"/>
      <c r="Y38" s="32"/>
      <c r="Z38" s="32"/>
      <c r="AA38" s="32"/>
      <c r="AB38" s="32"/>
      <c r="AC38" s="33"/>
    </row>
    <row r="39" spans="1:29" s="24" customFormat="1" ht="17.25" customHeight="1">
      <c r="A39" s="298">
        <f>ROW()</f>
        <v>39</v>
      </c>
      <c r="B39" s="239" t="s">
        <v>170</v>
      </c>
      <c r="C39" s="187"/>
      <c r="D39" s="86"/>
      <c r="E39" s="187">
        <f t="shared" ref="E39:X39" si="21">+E12-E37</f>
        <v>374334687</v>
      </c>
      <c r="F39" s="187">
        <f t="shared" si="21"/>
        <v>0</v>
      </c>
      <c r="G39" s="187">
        <f t="shared" si="21"/>
        <v>0</v>
      </c>
      <c r="H39" s="187">
        <f t="shared" si="21"/>
        <v>26555336</v>
      </c>
      <c r="I39" s="187">
        <f t="shared" si="21"/>
        <v>707634391.18000031</v>
      </c>
      <c r="J39" s="187">
        <f t="shared" si="21"/>
        <v>0</v>
      </c>
      <c r="K39" s="187">
        <f t="shared" si="21"/>
        <v>0</v>
      </c>
      <c r="L39" s="187">
        <f t="shared" si="21"/>
        <v>159969378.64999998</v>
      </c>
      <c r="M39" s="187">
        <f t="shared" si="21"/>
        <v>0</v>
      </c>
      <c r="N39" s="187">
        <f t="shared" si="21"/>
        <v>0</v>
      </c>
      <c r="O39" s="187">
        <f t="shared" si="21"/>
        <v>0</v>
      </c>
      <c r="P39" s="187">
        <f t="shared" si="21"/>
        <v>0</v>
      </c>
      <c r="Q39" s="187">
        <f t="shared" si="21"/>
        <v>408174070</v>
      </c>
      <c r="R39" s="187">
        <f t="shared" si="21"/>
        <v>0</v>
      </c>
      <c r="S39" s="187">
        <f t="shared" si="21"/>
        <v>0</v>
      </c>
      <c r="T39" s="187">
        <f t="shared" si="21"/>
        <v>0</v>
      </c>
      <c r="U39" s="187">
        <f t="shared" si="21"/>
        <v>0</v>
      </c>
      <c r="V39" s="187">
        <f t="shared" si="21"/>
        <v>0</v>
      </c>
      <c r="W39" s="187">
        <f t="shared" si="21"/>
        <v>0</v>
      </c>
      <c r="X39" s="187">
        <f t="shared" si="21"/>
        <v>0</v>
      </c>
      <c r="Y39" s="187">
        <f>+Y12-Y37</f>
        <v>1676667862.8299999</v>
      </c>
      <c r="Z39" s="201"/>
      <c r="AA39" s="5"/>
      <c r="AB39" s="5"/>
      <c r="AC39" s="22"/>
    </row>
    <row r="40" spans="1:29" s="24" customFormat="1" ht="12">
      <c r="A40" s="299">
        <f>ROW()</f>
        <v>40</v>
      </c>
      <c r="B40" s="28"/>
      <c r="C40" s="32"/>
      <c r="D40" s="69"/>
      <c r="E40" s="29"/>
      <c r="F40" s="29"/>
      <c r="G40" s="29"/>
      <c r="H40" s="29"/>
      <c r="I40" s="29"/>
      <c r="J40" s="29"/>
      <c r="K40" s="29"/>
      <c r="L40" s="29"/>
      <c r="M40" s="29"/>
      <c r="N40" s="29"/>
      <c r="O40" s="29"/>
      <c r="P40" s="29"/>
      <c r="Q40" s="29"/>
      <c r="R40" s="29"/>
      <c r="S40" s="29"/>
      <c r="T40" s="29"/>
      <c r="U40" s="29"/>
      <c r="V40" s="29"/>
      <c r="W40" s="29"/>
      <c r="X40" s="29"/>
      <c r="Y40" s="32"/>
      <c r="Z40" s="32"/>
      <c r="AA40" s="32"/>
      <c r="AB40" s="32"/>
      <c r="AC40" s="33"/>
    </row>
    <row r="41" spans="1:29" s="169" customFormat="1" ht="14.25">
      <c r="A41" s="299">
        <f>ROW()</f>
        <v>41</v>
      </c>
      <c r="B41" s="163" t="s">
        <v>164</v>
      </c>
      <c r="C41" s="164">
        <f>+Y8-C37</f>
        <v>0</v>
      </c>
      <c r="D41" s="165"/>
      <c r="E41" s="166"/>
      <c r="F41" s="166"/>
      <c r="G41" s="166"/>
      <c r="H41" s="166"/>
      <c r="I41" s="166"/>
      <c r="J41" s="166"/>
      <c r="K41" s="166"/>
      <c r="L41" s="166"/>
      <c r="M41" s="166"/>
      <c r="N41" s="166"/>
      <c r="O41" s="166"/>
      <c r="P41" s="166"/>
      <c r="Q41" s="166"/>
      <c r="R41" s="166"/>
      <c r="S41" s="166"/>
      <c r="T41" s="166"/>
      <c r="U41" s="166"/>
      <c r="V41" s="166"/>
      <c r="W41" s="166"/>
      <c r="X41" s="166"/>
      <c r="Y41" s="167"/>
      <c r="Z41" s="167"/>
      <c r="AA41" s="167"/>
      <c r="AB41" s="167"/>
      <c r="AC41" s="168"/>
    </row>
    <row r="42" spans="1:29" s="24" customFormat="1" ht="12">
      <c r="A42" s="299">
        <f>ROW()</f>
        <v>42</v>
      </c>
      <c r="B42" s="28"/>
      <c r="C42" s="32"/>
      <c r="D42" s="69"/>
      <c r="E42" s="31"/>
      <c r="F42" s="31"/>
      <c r="G42" s="31"/>
      <c r="H42" s="31"/>
      <c r="I42" s="31"/>
      <c r="J42" s="31"/>
      <c r="K42" s="31"/>
      <c r="L42" s="31"/>
      <c r="M42" s="31"/>
      <c r="N42" s="31"/>
      <c r="O42" s="31"/>
      <c r="P42" s="31"/>
      <c r="Q42" s="31"/>
      <c r="R42" s="31"/>
      <c r="S42" s="31"/>
      <c r="T42" s="31"/>
      <c r="U42" s="31"/>
      <c r="V42" s="31"/>
      <c r="W42" s="31"/>
      <c r="X42" s="31"/>
      <c r="Y42" s="29"/>
      <c r="Z42" s="32"/>
      <c r="AA42" s="32"/>
      <c r="AB42" s="32"/>
      <c r="AC42" s="33"/>
    </row>
    <row r="43" spans="1:29" s="24" customFormat="1" ht="12">
      <c r="A43" s="299">
        <f>ROW()</f>
        <v>43</v>
      </c>
      <c r="B43" s="103" t="s">
        <v>116</v>
      </c>
      <c r="C43" s="104"/>
      <c r="D43" s="105"/>
      <c r="E43" s="106"/>
      <c r="F43" s="106"/>
      <c r="G43" s="106"/>
      <c r="H43" s="106"/>
      <c r="I43" s="106"/>
      <c r="J43" s="106"/>
      <c r="K43" s="106"/>
      <c r="L43" s="106"/>
      <c r="M43" s="106"/>
      <c r="N43" s="106"/>
      <c r="O43" s="106"/>
      <c r="P43" s="106"/>
      <c r="Q43" s="106"/>
      <c r="R43" s="106"/>
      <c r="S43" s="106"/>
      <c r="T43" s="106"/>
      <c r="U43" s="106"/>
      <c r="V43" s="106"/>
      <c r="W43" s="106"/>
      <c r="X43" s="106"/>
      <c r="Y43" s="104"/>
      <c r="Z43" s="104"/>
      <c r="AA43" s="104"/>
      <c r="AB43" s="104"/>
      <c r="AC43" s="107"/>
    </row>
    <row r="44" spans="1:29" s="24" customFormat="1" ht="12">
      <c r="A44" s="299">
        <f>ROW()</f>
        <v>44</v>
      </c>
      <c r="B44" s="351"/>
      <c r="C44" s="352"/>
      <c r="D44" s="352"/>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3"/>
    </row>
    <row r="45" spans="1:29" s="24" customFormat="1" ht="12">
      <c r="A45" s="299"/>
      <c r="B45" s="351"/>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3"/>
    </row>
    <row r="46" spans="1:29" s="24" customFormat="1" ht="12">
      <c r="A46" s="299"/>
      <c r="B46" s="351"/>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3"/>
    </row>
    <row r="47" spans="1:29" s="24" customFormat="1" ht="12">
      <c r="A47" s="299"/>
      <c r="B47" s="351"/>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3"/>
    </row>
    <row r="48" spans="1:29" s="24" customFormat="1" ht="12">
      <c r="A48" s="299"/>
      <c r="B48" s="351"/>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3"/>
    </row>
    <row r="49" spans="1:29" s="24" customFormat="1" ht="12">
      <c r="A49" s="299"/>
      <c r="B49" s="351"/>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3"/>
    </row>
    <row r="50" spans="1:29" s="24" customFormat="1" ht="12">
      <c r="A50" s="299"/>
      <c r="B50" s="351"/>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3"/>
    </row>
    <row r="51" spans="1:29" s="24" customFormat="1" ht="12">
      <c r="A51" s="299"/>
      <c r="B51" s="351"/>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3"/>
    </row>
    <row r="52" spans="1:29" s="24" customFormat="1" ht="12">
      <c r="A52" s="299"/>
      <c r="B52" s="351"/>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3"/>
    </row>
    <row r="53" spans="1:29" s="24" customFormat="1" ht="12">
      <c r="A53" s="299"/>
      <c r="B53" s="351"/>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3"/>
    </row>
    <row r="54" spans="1:29" s="24" customFormat="1" ht="12">
      <c r="A54" s="299"/>
      <c r="B54" s="351"/>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3"/>
    </row>
    <row r="55" spans="1:29" s="24" customFormat="1" ht="12">
      <c r="A55" s="299"/>
      <c r="B55" s="351"/>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3"/>
    </row>
    <row r="56" spans="1:29" s="24" customFormat="1" ht="12">
      <c r="A56" s="299"/>
      <c r="B56" s="354"/>
      <c r="C56" s="355"/>
      <c r="D56" s="355"/>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c r="AC56" s="356"/>
    </row>
    <row r="57" spans="1:29"/>
    <row r="58" spans="1:29" hidden="1"/>
    <row r="59" spans="1:29" hidden="1"/>
    <row r="60" spans="1:29" hidden="1"/>
  </sheetData>
  <sheetProtection algorithmName="SHA-512" hashValue="cQsf3FR+NVSRtn/Un++V2a7qZTtGlDZZpswpy8/V+ZZSn/roHwed0kCPnVJLTARO7wu267VYau91CCuXLU6iew==" saltValue="odupNIPIGPMSUY/Bbs0QWQ==" spinCount="100000" sheet="1" objects="1" scenarios="1"/>
  <mergeCells count="3">
    <mergeCell ref="B44:AC56"/>
    <mergeCell ref="B2:AC2"/>
    <mergeCell ref="B3:AC3"/>
  </mergeCells>
  <printOptions horizontalCentered="1"/>
  <pageMargins left="0" right="0" top="0.15748031496062992" bottom="0.15748031496062992" header="0" footer="0.11811023622047245"/>
  <pageSetup scale="69" orientation="landscape" r:id="rId1"/>
  <headerFooter>
    <oddFooter>&amp;R&amp;P  de  &amp;N</oddFooter>
  </headerFooter>
  <ignoredErrors>
    <ignoredError sqref="Y32 Y28:Y29" formulaRange="1"/>
    <ignoredError sqref="Y6:Y7" unlockedFormula="1"/>
    <ignoredError sqref="T3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X61"/>
  <sheetViews>
    <sheetView showGridLines="0" topLeftCell="O5" zoomScaleNormal="100" workbookViewId="0">
      <selection activeCell="B35" sqref="B35:W47"/>
    </sheetView>
  </sheetViews>
  <sheetFormatPr baseColWidth="10" defaultColWidth="0" defaultRowHeight="12.75" zeroHeight="1"/>
  <cols>
    <col min="1" max="1" width="2.140625" style="303" customWidth="1"/>
    <col min="2" max="2" width="73.42578125" customWidth="1"/>
    <col min="3" max="16" width="19.7109375" customWidth="1"/>
    <col min="17" max="18" width="20.140625" customWidth="1"/>
    <col min="19" max="22" width="19.7109375" customWidth="1"/>
    <col min="23" max="23" width="19.7109375" style="93" customWidth="1"/>
    <col min="24" max="24" width="2.28515625" customWidth="1"/>
    <col min="25" max="16384" width="11" hidden="1"/>
  </cols>
  <sheetData>
    <row r="1" spans="1:23" s="306" customFormat="1" ht="11.25" customHeight="1">
      <c r="A1" s="303"/>
      <c r="B1" s="305">
        <f>COLUMN()</f>
        <v>2</v>
      </c>
      <c r="C1" s="305">
        <f>COLUMN()</f>
        <v>3</v>
      </c>
      <c r="D1" s="305">
        <f>COLUMN()</f>
        <v>4</v>
      </c>
      <c r="E1" s="305">
        <f>COLUMN()</f>
        <v>5</v>
      </c>
      <c r="F1" s="305">
        <f>COLUMN()</f>
        <v>6</v>
      </c>
      <c r="G1" s="305">
        <f>COLUMN()</f>
        <v>7</v>
      </c>
      <c r="H1" s="305">
        <f>COLUMN()</f>
        <v>8</v>
      </c>
      <c r="I1" s="305">
        <f>COLUMN()</f>
        <v>9</v>
      </c>
      <c r="J1" s="305">
        <f>COLUMN()</f>
        <v>10</v>
      </c>
      <c r="K1" s="305">
        <f>COLUMN()</f>
        <v>11</v>
      </c>
      <c r="L1" s="305">
        <f>COLUMN()</f>
        <v>12</v>
      </c>
      <c r="M1" s="305">
        <f>COLUMN()</f>
        <v>13</v>
      </c>
      <c r="N1" s="305">
        <f>COLUMN()</f>
        <v>14</v>
      </c>
      <c r="O1" s="305">
        <f>COLUMN()</f>
        <v>15</v>
      </c>
      <c r="P1" s="305">
        <f>COLUMN()</f>
        <v>16</v>
      </c>
      <c r="Q1" s="305">
        <f>COLUMN()</f>
        <v>17</v>
      </c>
      <c r="R1" s="305">
        <f>COLUMN()</f>
        <v>18</v>
      </c>
      <c r="S1" s="305">
        <f>COLUMN()</f>
        <v>19</v>
      </c>
      <c r="T1" s="305">
        <f>COLUMN()</f>
        <v>20</v>
      </c>
      <c r="U1" s="305">
        <f>COLUMN()</f>
        <v>21</v>
      </c>
      <c r="V1" s="305">
        <f>COLUMN()</f>
        <v>22</v>
      </c>
      <c r="W1" s="305">
        <f>COLUMN()</f>
        <v>23</v>
      </c>
    </row>
    <row r="2" spans="1:23" ht="50.25" customHeight="1">
      <c r="B2" s="363" t="s">
        <v>193</v>
      </c>
      <c r="C2" s="364"/>
      <c r="D2" s="364"/>
      <c r="E2" s="364"/>
      <c r="F2" s="364"/>
      <c r="G2" s="364"/>
      <c r="H2" s="364"/>
      <c r="I2" s="364"/>
      <c r="J2" s="364"/>
      <c r="K2" s="364"/>
      <c r="L2" s="364"/>
      <c r="M2" s="364"/>
      <c r="N2" s="364"/>
      <c r="O2" s="364"/>
      <c r="P2" s="364"/>
      <c r="Q2" s="364"/>
      <c r="R2" s="364"/>
      <c r="S2" s="364"/>
      <c r="T2" s="364"/>
      <c r="U2" s="364"/>
      <c r="V2" s="364"/>
      <c r="W2" s="365"/>
    </row>
    <row r="3" spans="1:23" ht="21" customHeight="1">
      <c r="B3" s="360" t="str">
        <f>"NOMBRE INSTITUCIÓN DE EDUCACIÓN SUPERIOR:"&amp;" "&amp;UPPER('0.Datos Contacto'!C5)</f>
        <v xml:space="preserve">NOMBRE INSTITUCIÓN DE EDUCACIÓN SUPERIOR: INSTITUTO DE EDUCACIÓN TÉCNICA PROFESIONAL DE ROLDANILLO </v>
      </c>
      <c r="C3" s="361"/>
      <c r="D3" s="361"/>
      <c r="E3" s="361"/>
      <c r="F3" s="361"/>
      <c r="G3" s="361"/>
      <c r="H3" s="361"/>
      <c r="I3" s="361"/>
      <c r="J3" s="361"/>
      <c r="K3" s="361"/>
      <c r="L3" s="361"/>
      <c r="M3" s="361"/>
      <c r="N3" s="361"/>
      <c r="O3" s="361"/>
      <c r="P3" s="361"/>
      <c r="Q3" s="361"/>
      <c r="R3" s="361"/>
      <c r="S3" s="361"/>
      <c r="T3" s="361"/>
      <c r="U3" s="361"/>
      <c r="V3" s="361"/>
      <c r="W3" s="362"/>
    </row>
    <row r="4" spans="1:23" s="24" customFormat="1" ht="40.5">
      <c r="A4" s="303"/>
      <c r="B4" s="25" t="s">
        <v>15</v>
      </c>
      <c r="C4" s="26" t="s">
        <v>63</v>
      </c>
      <c r="D4" s="26" t="s">
        <v>62</v>
      </c>
      <c r="E4" s="26" t="s">
        <v>64</v>
      </c>
      <c r="F4" s="26" t="s">
        <v>65</v>
      </c>
      <c r="G4" s="26" t="s">
        <v>66</v>
      </c>
      <c r="H4" s="26" t="s">
        <v>67</v>
      </c>
      <c r="I4" s="26" t="s">
        <v>68</v>
      </c>
      <c r="J4" s="26" t="s">
        <v>69</v>
      </c>
      <c r="K4" s="26" t="s">
        <v>70</v>
      </c>
      <c r="L4" s="26" t="s">
        <v>143</v>
      </c>
      <c r="M4" s="79" t="s">
        <v>168</v>
      </c>
      <c r="N4" s="79" t="s">
        <v>167</v>
      </c>
      <c r="O4" s="79" t="s">
        <v>169</v>
      </c>
      <c r="P4" s="26" t="s">
        <v>72</v>
      </c>
      <c r="Q4" s="227" t="s">
        <v>269</v>
      </c>
      <c r="R4" s="79" t="s">
        <v>270</v>
      </c>
      <c r="S4" s="26" t="s">
        <v>73</v>
      </c>
      <c r="T4" s="26" t="s">
        <v>74</v>
      </c>
      <c r="U4" s="26" t="s">
        <v>61</v>
      </c>
      <c r="V4" s="26" t="s">
        <v>16</v>
      </c>
      <c r="W4" s="26" t="s">
        <v>3</v>
      </c>
    </row>
    <row r="5" spans="1:23" s="24" customFormat="1" ht="19.5" customHeight="1">
      <c r="A5" s="304">
        <f>ROW()</f>
        <v>5</v>
      </c>
      <c r="B5" s="38" t="s">
        <v>190</v>
      </c>
      <c r="C5" s="114">
        <v>512408</v>
      </c>
      <c r="D5" s="114">
        <v>0</v>
      </c>
      <c r="E5" s="114">
        <v>0</v>
      </c>
      <c r="F5" s="114">
        <v>3903400</v>
      </c>
      <c r="G5" s="114">
        <v>16489972.42</v>
      </c>
      <c r="H5" s="114">
        <v>0</v>
      </c>
      <c r="I5" s="114">
        <v>0</v>
      </c>
      <c r="J5" s="114">
        <v>3321463515</v>
      </c>
      <c r="K5" s="114">
        <v>0</v>
      </c>
      <c r="L5" s="114">
        <v>0</v>
      </c>
      <c r="M5" s="114">
        <v>0</v>
      </c>
      <c r="N5" s="114">
        <v>0</v>
      </c>
      <c r="O5" s="114">
        <v>0</v>
      </c>
      <c r="P5" s="114">
        <v>0</v>
      </c>
      <c r="Q5" s="114">
        <v>0</v>
      </c>
      <c r="R5" s="114">
        <v>0</v>
      </c>
      <c r="S5" s="114">
        <v>0</v>
      </c>
      <c r="T5" s="114">
        <v>0</v>
      </c>
      <c r="U5" s="114">
        <v>0</v>
      </c>
      <c r="V5" s="114">
        <v>0</v>
      </c>
      <c r="W5" s="90">
        <f>SUM(C5:V5)</f>
        <v>3342369295.4200001</v>
      </c>
    </row>
    <row r="6" spans="1:23" s="70" customFormat="1" ht="3.75" customHeight="1">
      <c r="A6" s="304">
        <f>ROW()</f>
        <v>6</v>
      </c>
      <c r="B6" s="191"/>
      <c r="C6" s="192"/>
      <c r="D6" s="192"/>
      <c r="E6" s="192"/>
      <c r="F6" s="192"/>
      <c r="G6" s="192"/>
      <c r="H6" s="192"/>
      <c r="I6" s="192"/>
      <c r="J6" s="192"/>
      <c r="K6" s="192"/>
      <c r="L6" s="192"/>
      <c r="M6" s="192"/>
      <c r="N6" s="192"/>
      <c r="O6" s="192"/>
      <c r="P6" s="192"/>
      <c r="Q6" s="192"/>
      <c r="R6" s="192"/>
      <c r="S6" s="192"/>
      <c r="T6" s="192"/>
      <c r="U6" s="192"/>
      <c r="V6" s="192"/>
      <c r="W6" s="193"/>
    </row>
    <row r="7" spans="1:23" s="24" customFormat="1" ht="19.5" customHeight="1">
      <c r="A7" s="304">
        <f>ROW()</f>
        <v>7</v>
      </c>
      <c r="B7" s="38" t="s">
        <v>75</v>
      </c>
      <c r="C7" s="89">
        <f>+C8+C9+C10</f>
        <v>4629768021</v>
      </c>
      <c r="D7" s="89">
        <f t="shared" ref="D7:V7" si="0">+D8+D9+D10</f>
        <v>0</v>
      </c>
      <c r="E7" s="89">
        <f t="shared" si="0"/>
        <v>0</v>
      </c>
      <c r="F7" s="89">
        <f t="shared" si="0"/>
        <v>600020800</v>
      </c>
      <c r="G7" s="89">
        <f t="shared" si="0"/>
        <v>4246441452.9000001</v>
      </c>
      <c r="H7" s="89">
        <f t="shared" si="0"/>
        <v>0</v>
      </c>
      <c r="I7" s="89">
        <f t="shared" si="0"/>
        <v>0</v>
      </c>
      <c r="J7" s="89">
        <f t="shared" si="0"/>
        <v>3567450188.6500001</v>
      </c>
      <c r="K7" s="89">
        <f t="shared" si="0"/>
        <v>0</v>
      </c>
      <c r="L7" s="89">
        <f t="shared" si="0"/>
        <v>0</v>
      </c>
      <c r="M7" s="89">
        <f t="shared" ref="M7:O7" si="1">+M8+M9+M10</f>
        <v>840397056</v>
      </c>
      <c r="N7" s="89">
        <f t="shared" si="1"/>
        <v>1593904951</v>
      </c>
      <c r="O7" s="89">
        <f t="shared" si="1"/>
        <v>463163678</v>
      </c>
      <c r="P7" s="89">
        <f t="shared" si="0"/>
        <v>0</v>
      </c>
      <c r="Q7" s="89">
        <f t="shared" si="0"/>
        <v>0</v>
      </c>
      <c r="R7" s="89">
        <f t="shared" ref="R7" si="2">+R8+R9+R10</f>
        <v>0</v>
      </c>
      <c r="S7" s="89">
        <f t="shared" si="0"/>
        <v>0</v>
      </c>
      <c r="T7" s="89">
        <f t="shared" si="0"/>
        <v>0</v>
      </c>
      <c r="U7" s="89">
        <f t="shared" si="0"/>
        <v>0</v>
      </c>
      <c r="V7" s="89">
        <f t="shared" si="0"/>
        <v>0</v>
      </c>
      <c r="W7" s="90">
        <f>SUM(C7:V7)</f>
        <v>15941146147.549999</v>
      </c>
    </row>
    <row r="8" spans="1:23" s="24" customFormat="1" ht="12">
      <c r="A8" s="304">
        <f>ROW()</f>
        <v>8</v>
      </c>
      <c r="B8" s="77" t="s">
        <v>230</v>
      </c>
      <c r="C8" s="115">
        <v>4629255613</v>
      </c>
      <c r="D8" s="115">
        <v>0</v>
      </c>
      <c r="E8" s="115">
        <v>0</v>
      </c>
      <c r="F8" s="115">
        <v>596117400</v>
      </c>
      <c r="G8" s="115">
        <v>4220981188.9000001</v>
      </c>
      <c r="H8" s="115">
        <v>0</v>
      </c>
      <c r="I8" s="115">
        <v>0</v>
      </c>
      <c r="J8" s="115">
        <v>87369358.609999999</v>
      </c>
      <c r="K8" s="115">
        <v>0</v>
      </c>
      <c r="L8" s="115">
        <v>0</v>
      </c>
      <c r="M8" s="115">
        <v>840397056</v>
      </c>
      <c r="N8" s="115">
        <v>1593904951</v>
      </c>
      <c r="O8" s="115">
        <v>463163678</v>
      </c>
      <c r="P8" s="115">
        <v>0</v>
      </c>
      <c r="Q8" s="115">
        <v>0</v>
      </c>
      <c r="R8" s="115">
        <v>0</v>
      </c>
      <c r="S8" s="115">
        <v>0</v>
      </c>
      <c r="T8" s="115">
        <v>0</v>
      </c>
      <c r="U8" s="115">
        <v>0</v>
      </c>
      <c r="V8" s="115">
        <v>0</v>
      </c>
      <c r="W8" s="91">
        <f>SUM(C8:V8)</f>
        <v>12431189245.51</v>
      </c>
    </row>
    <row r="9" spans="1:23" s="24" customFormat="1" ht="12">
      <c r="A9" s="304">
        <f>ROW()</f>
        <v>9</v>
      </c>
      <c r="B9" s="77" t="s">
        <v>231</v>
      </c>
      <c r="C9" s="115">
        <v>512408</v>
      </c>
      <c r="D9" s="115">
        <v>0</v>
      </c>
      <c r="E9" s="115">
        <v>0</v>
      </c>
      <c r="F9" s="115">
        <v>3903400</v>
      </c>
      <c r="G9" s="115">
        <f>8970292+16489972</f>
        <v>25460264</v>
      </c>
      <c r="H9" s="115">
        <v>0</v>
      </c>
      <c r="I9" s="115">
        <v>0</v>
      </c>
      <c r="J9" s="115">
        <f>158617315.04+3321463515</f>
        <v>3480080830.04</v>
      </c>
      <c r="K9" s="115">
        <v>0</v>
      </c>
      <c r="L9" s="115">
        <v>0</v>
      </c>
      <c r="M9" s="115">
        <v>0</v>
      </c>
      <c r="N9" s="115">
        <v>0</v>
      </c>
      <c r="O9" s="115">
        <v>0</v>
      </c>
      <c r="P9" s="115">
        <v>0</v>
      </c>
      <c r="Q9" s="115">
        <v>0</v>
      </c>
      <c r="R9" s="115">
        <v>0</v>
      </c>
      <c r="S9" s="115">
        <v>0</v>
      </c>
      <c r="T9" s="115">
        <v>0</v>
      </c>
      <c r="U9" s="115">
        <v>0</v>
      </c>
      <c r="V9" s="115">
        <v>0</v>
      </c>
      <c r="W9" s="91">
        <f>SUM(C9:V9)</f>
        <v>3509956902.04</v>
      </c>
    </row>
    <row r="10" spans="1:23" s="24" customFormat="1" ht="12">
      <c r="A10" s="304">
        <f>ROW()</f>
        <v>10</v>
      </c>
      <c r="B10" s="77" t="s">
        <v>232</v>
      </c>
      <c r="C10" s="115">
        <v>0</v>
      </c>
      <c r="D10" s="115">
        <v>0</v>
      </c>
      <c r="E10" s="115">
        <v>0</v>
      </c>
      <c r="F10" s="115">
        <v>0</v>
      </c>
      <c r="G10" s="115">
        <v>0</v>
      </c>
      <c r="H10" s="115">
        <v>0</v>
      </c>
      <c r="I10" s="115">
        <v>0</v>
      </c>
      <c r="J10" s="115">
        <v>0</v>
      </c>
      <c r="K10" s="115">
        <v>0</v>
      </c>
      <c r="L10" s="115">
        <v>0</v>
      </c>
      <c r="M10" s="115">
        <v>0</v>
      </c>
      <c r="N10" s="115">
        <v>0</v>
      </c>
      <c r="O10" s="115">
        <v>0</v>
      </c>
      <c r="P10" s="115">
        <v>0</v>
      </c>
      <c r="Q10" s="115">
        <v>0</v>
      </c>
      <c r="R10" s="115">
        <v>0</v>
      </c>
      <c r="S10" s="115">
        <v>0</v>
      </c>
      <c r="T10" s="115">
        <v>0</v>
      </c>
      <c r="U10" s="115">
        <v>0</v>
      </c>
      <c r="V10" s="115">
        <v>0</v>
      </c>
      <c r="W10" s="91">
        <f>SUM(C10:V10)</f>
        <v>0</v>
      </c>
    </row>
    <row r="11" spans="1:23" s="24" customFormat="1" ht="18" customHeight="1">
      <c r="A11" s="304">
        <f>ROW()</f>
        <v>11</v>
      </c>
      <c r="B11" s="38" t="s">
        <v>76</v>
      </c>
      <c r="C11" s="89">
        <f>+'1.Información Presupuestal 2019'!E37</f>
        <v>4254920926</v>
      </c>
      <c r="D11" s="89">
        <f>+'1.Información Presupuestal 2019'!F37</f>
        <v>0</v>
      </c>
      <c r="E11" s="89">
        <f>+'1.Información Presupuestal 2019'!G37</f>
        <v>0</v>
      </c>
      <c r="F11" s="89">
        <f>+'1.Información Presupuestal 2019'!H37</f>
        <v>569562064</v>
      </c>
      <c r="G11" s="89">
        <f>+'1.Información Presupuestal 2019'!I37</f>
        <v>3522317089.7199998</v>
      </c>
      <c r="H11" s="89">
        <f>+'1.Información Presupuestal 2019'!J37</f>
        <v>0</v>
      </c>
      <c r="I11" s="89">
        <f>+'1.Información Presupuestal 2019'!K37</f>
        <v>0</v>
      </c>
      <c r="J11" s="89">
        <f>+'1.Información Presupuestal 2019'!L37</f>
        <v>86017295</v>
      </c>
      <c r="K11" s="89">
        <f>+'1.Información Presupuestal 2019'!M37</f>
        <v>0</v>
      </c>
      <c r="L11" s="89">
        <f>+'1.Información Presupuestal 2019'!N37</f>
        <v>0</v>
      </c>
      <c r="M11" s="89">
        <f>+'1.Información Presupuestal 2019'!O37</f>
        <v>840397056</v>
      </c>
      <c r="N11" s="89">
        <f>+'1.Información Presupuestal 2019'!P37</f>
        <v>1593904951</v>
      </c>
      <c r="O11" s="89">
        <f>+'1.Información Presupuestal 2019'!Q37</f>
        <v>54989608</v>
      </c>
      <c r="P11" s="89">
        <f>+'1.Información Presupuestal 2019'!R37</f>
        <v>0</v>
      </c>
      <c r="Q11" s="89">
        <f>+'1.Información Presupuestal 2019'!S37</f>
        <v>0</v>
      </c>
      <c r="R11" s="89">
        <f>+'1.Información Presupuestal 2019'!T37</f>
        <v>0</v>
      </c>
      <c r="S11" s="89">
        <f>+'1.Información Presupuestal 2019'!U37</f>
        <v>0</v>
      </c>
      <c r="T11" s="89">
        <f>+'1.Información Presupuestal 2019'!V37</f>
        <v>0</v>
      </c>
      <c r="U11" s="89">
        <f>+'1.Información Presupuestal 2019'!W37</f>
        <v>0</v>
      </c>
      <c r="V11" s="89">
        <f>+'1.Información Presupuestal 2019'!X37</f>
        <v>0</v>
      </c>
      <c r="W11" s="90">
        <f t="shared" ref="W11:W21" si="3">SUM(C11:V11)</f>
        <v>10922108989.719999</v>
      </c>
    </row>
    <row r="12" spans="1:23" s="24" customFormat="1" ht="16.5" customHeight="1">
      <c r="A12" s="304">
        <f>ROW()</f>
        <v>12</v>
      </c>
      <c r="B12" s="38" t="s">
        <v>77</v>
      </c>
      <c r="C12" s="89">
        <f t="shared" ref="C12:V12" si="4">+C17+C22</f>
        <v>4255433333.96</v>
      </c>
      <c r="D12" s="89">
        <f t="shared" si="4"/>
        <v>0</v>
      </c>
      <c r="E12" s="89">
        <f t="shared" si="4"/>
        <v>0</v>
      </c>
      <c r="F12" s="89">
        <f t="shared" si="4"/>
        <v>573465464</v>
      </c>
      <c r="G12" s="89">
        <f t="shared" si="4"/>
        <v>3538807062.1399999</v>
      </c>
      <c r="H12" s="89">
        <f t="shared" si="4"/>
        <v>0</v>
      </c>
      <c r="I12" s="89">
        <f t="shared" si="4"/>
        <v>0</v>
      </c>
      <c r="J12" s="89">
        <f t="shared" si="4"/>
        <v>3370243877.3000002</v>
      </c>
      <c r="K12" s="89">
        <f t="shared" si="4"/>
        <v>0</v>
      </c>
      <c r="L12" s="89">
        <f t="shared" si="4"/>
        <v>0</v>
      </c>
      <c r="M12" s="89">
        <f t="shared" ref="M12:O12" si="5">+M17+M22</f>
        <v>840397056</v>
      </c>
      <c r="N12" s="89">
        <f t="shared" si="5"/>
        <v>1593904951</v>
      </c>
      <c r="O12" s="89">
        <f t="shared" si="5"/>
        <v>54989608</v>
      </c>
      <c r="P12" s="89">
        <f t="shared" si="4"/>
        <v>0</v>
      </c>
      <c r="Q12" s="89">
        <f t="shared" si="4"/>
        <v>0</v>
      </c>
      <c r="R12" s="89">
        <f t="shared" ref="R12" si="6">+R17+R22</f>
        <v>0</v>
      </c>
      <c r="S12" s="89">
        <f t="shared" si="4"/>
        <v>0</v>
      </c>
      <c r="T12" s="89">
        <f t="shared" si="4"/>
        <v>0</v>
      </c>
      <c r="U12" s="89">
        <f t="shared" si="4"/>
        <v>0</v>
      </c>
      <c r="V12" s="89">
        <f t="shared" si="4"/>
        <v>0</v>
      </c>
      <c r="W12" s="90">
        <f t="shared" si="3"/>
        <v>14227241352.400002</v>
      </c>
    </row>
    <row r="13" spans="1:23" s="24" customFormat="1" ht="12">
      <c r="A13" s="304">
        <f>ROW()</f>
        <v>13</v>
      </c>
      <c r="B13" s="217" t="s">
        <v>233</v>
      </c>
      <c r="C13" s="215"/>
      <c r="D13" s="215"/>
      <c r="E13" s="215"/>
      <c r="F13" s="215"/>
      <c r="G13" s="215"/>
      <c r="H13" s="215"/>
      <c r="I13" s="215"/>
      <c r="J13" s="215"/>
      <c r="K13" s="215"/>
      <c r="L13" s="215"/>
      <c r="M13" s="215"/>
      <c r="N13" s="215"/>
      <c r="O13" s="215"/>
      <c r="P13" s="215"/>
      <c r="Q13" s="215"/>
      <c r="R13" s="215"/>
      <c r="S13" s="215"/>
      <c r="T13" s="215"/>
      <c r="U13" s="215"/>
      <c r="V13" s="215"/>
      <c r="W13" s="216"/>
    </row>
    <row r="14" spans="1:23" s="24" customFormat="1" ht="12">
      <c r="A14" s="304">
        <f>ROW()</f>
        <v>14</v>
      </c>
      <c r="B14" s="218" t="s">
        <v>234</v>
      </c>
      <c r="C14" s="115">
        <v>4254920926</v>
      </c>
      <c r="D14" s="115">
        <v>0</v>
      </c>
      <c r="E14" s="115">
        <v>0</v>
      </c>
      <c r="F14" s="115">
        <v>0</v>
      </c>
      <c r="G14" s="115">
        <v>2160127547.7199998</v>
      </c>
      <c r="H14" s="115">
        <v>0</v>
      </c>
      <c r="I14" s="115">
        <v>0</v>
      </c>
      <c r="J14" s="115">
        <v>0</v>
      </c>
      <c r="K14" s="115">
        <v>0</v>
      </c>
      <c r="L14" s="115">
        <v>0</v>
      </c>
      <c r="M14" s="115">
        <v>840397056</v>
      </c>
      <c r="N14" s="115">
        <v>1593904951</v>
      </c>
      <c r="O14" s="115">
        <v>54989608</v>
      </c>
      <c r="P14" s="115">
        <v>0</v>
      </c>
      <c r="Q14" s="115">
        <v>0</v>
      </c>
      <c r="R14" s="115">
        <v>0</v>
      </c>
      <c r="S14" s="115">
        <v>0</v>
      </c>
      <c r="T14" s="115">
        <v>0</v>
      </c>
      <c r="U14" s="115">
        <v>0</v>
      </c>
      <c r="V14" s="115">
        <v>0</v>
      </c>
      <c r="W14" s="91">
        <f t="shared" si="3"/>
        <v>8904340088.7199993</v>
      </c>
    </row>
    <row r="15" spans="1:23" s="24" customFormat="1" ht="12">
      <c r="A15" s="304">
        <f>ROW()</f>
        <v>15</v>
      </c>
      <c r="B15" s="218" t="s">
        <v>235</v>
      </c>
      <c r="C15" s="115">
        <v>0</v>
      </c>
      <c r="D15" s="115">
        <v>0</v>
      </c>
      <c r="E15" s="115">
        <v>0</v>
      </c>
      <c r="F15" s="115">
        <v>569562064</v>
      </c>
      <c r="G15" s="115">
        <v>1362189542</v>
      </c>
      <c r="H15" s="115">
        <v>0</v>
      </c>
      <c r="I15" s="115">
        <v>0</v>
      </c>
      <c r="J15" s="115">
        <v>48780362.299999997</v>
      </c>
      <c r="K15" s="115">
        <v>0</v>
      </c>
      <c r="L15" s="115">
        <v>0</v>
      </c>
      <c r="M15" s="115">
        <v>0</v>
      </c>
      <c r="N15" s="115">
        <v>0</v>
      </c>
      <c r="O15" s="115">
        <v>0</v>
      </c>
      <c r="P15" s="115">
        <v>0</v>
      </c>
      <c r="Q15" s="115">
        <v>0</v>
      </c>
      <c r="R15" s="115">
        <v>0</v>
      </c>
      <c r="S15" s="115">
        <v>0</v>
      </c>
      <c r="T15" s="115">
        <v>0</v>
      </c>
      <c r="U15" s="115">
        <v>0</v>
      </c>
      <c r="V15" s="115">
        <v>0</v>
      </c>
      <c r="W15" s="91">
        <f t="shared" si="3"/>
        <v>1980531968.3</v>
      </c>
    </row>
    <row r="16" spans="1:23" s="24" customFormat="1" ht="12">
      <c r="A16" s="304">
        <f>ROW()</f>
        <v>16</v>
      </c>
      <c r="B16" s="218" t="s">
        <v>236</v>
      </c>
      <c r="C16" s="115">
        <v>0</v>
      </c>
      <c r="D16" s="115">
        <v>0</v>
      </c>
      <c r="E16" s="115">
        <v>0</v>
      </c>
      <c r="F16" s="115">
        <v>0</v>
      </c>
      <c r="G16" s="115">
        <v>0</v>
      </c>
      <c r="H16" s="115">
        <v>0</v>
      </c>
      <c r="I16" s="115">
        <v>0</v>
      </c>
      <c r="J16" s="115">
        <v>0</v>
      </c>
      <c r="K16" s="115">
        <v>0</v>
      </c>
      <c r="L16" s="115">
        <v>0</v>
      </c>
      <c r="M16" s="115">
        <v>0</v>
      </c>
      <c r="N16" s="115">
        <v>0</v>
      </c>
      <c r="O16" s="115">
        <v>0</v>
      </c>
      <c r="P16" s="115">
        <v>0</v>
      </c>
      <c r="Q16" s="115">
        <v>0</v>
      </c>
      <c r="R16" s="115">
        <v>0</v>
      </c>
      <c r="S16" s="115">
        <v>0</v>
      </c>
      <c r="T16" s="115">
        <v>0</v>
      </c>
      <c r="U16" s="115">
        <v>0</v>
      </c>
      <c r="V16" s="115">
        <v>0</v>
      </c>
      <c r="W16" s="91">
        <f t="shared" ref="W16" si="7">SUM(C16:V16)</f>
        <v>0</v>
      </c>
    </row>
    <row r="17" spans="1:23" s="24" customFormat="1" ht="12">
      <c r="A17" s="304">
        <f>ROW()</f>
        <v>17</v>
      </c>
      <c r="B17" s="55" t="s">
        <v>237</v>
      </c>
      <c r="C17" s="302">
        <f>+C14+C15+C16</f>
        <v>4254920926</v>
      </c>
      <c r="D17" s="302">
        <f t="shared" ref="D17:W17" si="8">+D14+D15+D16</f>
        <v>0</v>
      </c>
      <c r="E17" s="302">
        <f t="shared" si="8"/>
        <v>0</v>
      </c>
      <c r="F17" s="302">
        <f t="shared" si="8"/>
        <v>569562064</v>
      </c>
      <c r="G17" s="302">
        <f t="shared" si="8"/>
        <v>3522317089.7199998</v>
      </c>
      <c r="H17" s="302">
        <f t="shared" si="8"/>
        <v>0</v>
      </c>
      <c r="I17" s="302">
        <f t="shared" si="8"/>
        <v>0</v>
      </c>
      <c r="J17" s="302">
        <f t="shared" si="8"/>
        <v>48780362.299999997</v>
      </c>
      <c r="K17" s="302">
        <f t="shared" si="8"/>
        <v>0</v>
      </c>
      <c r="L17" s="302">
        <f t="shared" si="8"/>
        <v>0</v>
      </c>
      <c r="M17" s="302">
        <f t="shared" ref="M17:P17" si="9">+M14+M15+M16</f>
        <v>840397056</v>
      </c>
      <c r="N17" s="302">
        <f t="shared" si="9"/>
        <v>1593904951</v>
      </c>
      <c r="O17" s="302">
        <f t="shared" si="9"/>
        <v>54989608</v>
      </c>
      <c r="P17" s="302">
        <f t="shared" si="9"/>
        <v>0</v>
      </c>
      <c r="Q17" s="302">
        <f t="shared" si="8"/>
        <v>0</v>
      </c>
      <c r="R17" s="302">
        <f t="shared" ref="R17" si="10">+R14+R15+R16</f>
        <v>0</v>
      </c>
      <c r="S17" s="302">
        <f t="shared" si="8"/>
        <v>0</v>
      </c>
      <c r="T17" s="302">
        <f t="shared" si="8"/>
        <v>0</v>
      </c>
      <c r="U17" s="302">
        <f t="shared" si="8"/>
        <v>0</v>
      </c>
      <c r="V17" s="302">
        <f t="shared" si="8"/>
        <v>0</v>
      </c>
      <c r="W17" s="302">
        <f t="shared" si="8"/>
        <v>10884872057.019999</v>
      </c>
    </row>
    <row r="18" spans="1:23" s="24" customFormat="1" ht="12">
      <c r="A18" s="304">
        <f>ROW()</f>
        <v>18</v>
      </c>
      <c r="B18" s="217" t="s">
        <v>238</v>
      </c>
      <c r="C18" s="215"/>
      <c r="D18" s="215"/>
      <c r="E18" s="215"/>
      <c r="F18" s="215"/>
      <c r="G18" s="215"/>
      <c r="H18" s="215"/>
      <c r="I18" s="215"/>
      <c r="J18" s="215"/>
      <c r="K18" s="215"/>
      <c r="L18" s="215"/>
      <c r="M18" s="215"/>
      <c r="N18" s="215"/>
      <c r="O18" s="215"/>
      <c r="P18" s="215"/>
      <c r="Q18" s="215"/>
      <c r="R18" s="215"/>
      <c r="S18" s="215"/>
      <c r="T18" s="215"/>
      <c r="U18" s="215"/>
      <c r="V18" s="215"/>
      <c r="W18" s="216"/>
    </row>
    <row r="19" spans="1:23" s="24" customFormat="1" ht="12">
      <c r="A19" s="304">
        <f>ROW()</f>
        <v>19</v>
      </c>
      <c r="B19" s="218" t="s">
        <v>239</v>
      </c>
      <c r="C19" s="115">
        <v>512407.96</v>
      </c>
      <c r="D19" s="115">
        <v>0</v>
      </c>
      <c r="E19" s="115">
        <v>0</v>
      </c>
      <c r="F19" s="115">
        <v>0</v>
      </c>
      <c r="G19" s="115">
        <v>16489972.42</v>
      </c>
      <c r="H19" s="115">
        <v>0</v>
      </c>
      <c r="I19" s="115">
        <v>0</v>
      </c>
      <c r="J19" s="115">
        <v>0</v>
      </c>
      <c r="K19" s="115">
        <v>0</v>
      </c>
      <c r="L19" s="115">
        <v>0</v>
      </c>
      <c r="M19" s="115">
        <v>0</v>
      </c>
      <c r="N19" s="115">
        <v>0</v>
      </c>
      <c r="O19" s="115">
        <v>0</v>
      </c>
      <c r="P19" s="115">
        <v>0</v>
      </c>
      <c r="Q19" s="115">
        <v>0</v>
      </c>
      <c r="R19" s="115">
        <v>0</v>
      </c>
      <c r="S19" s="115">
        <v>0</v>
      </c>
      <c r="T19" s="115">
        <v>0</v>
      </c>
      <c r="U19" s="115">
        <v>0</v>
      </c>
      <c r="V19" s="115">
        <v>0</v>
      </c>
      <c r="W19" s="91">
        <f>SUM(C19:V19)</f>
        <v>17002380.379999999</v>
      </c>
    </row>
    <row r="20" spans="1:23" s="24" customFormat="1" ht="12">
      <c r="A20" s="304">
        <f>ROW()</f>
        <v>20</v>
      </c>
      <c r="B20" s="218" t="s">
        <v>240</v>
      </c>
      <c r="C20" s="115">
        <v>0</v>
      </c>
      <c r="D20" s="115">
        <v>0</v>
      </c>
      <c r="E20" s="115">
        <v>0</v>
      </c>
      <c r="F20" s="115">
        <v>3903400</v>
      </c>
      <c r="G20" s="115">
        <v>0</v>
      </c>
      <c r="H20" s="115">
        <v>0</v>
      </c>
      <c r="I20" s="115">
        <v>0</v>
      </c>
      <c r="J20" s="115">
        <v>3321463515</v>
      </c>
      <c r="K20" s="115">
        <v>0</v>
      </c>
      <c r="L20" s="115">
        <v>0</v>
      </c>
      <c r="M20" s="115">
        <v>0</v>
      </c>
      <c r="N20" s="115">
        <v>0</v>
      </c>
      <c r="O20" s="115">
        <v>0</v>
      </c>
      <c r="P20" s="115">
        <v>0</v>
      </c>
      <c r="Q20" s="115">
        <v>0</v>
      </c>
      <c r="R20" s="115">
        <v>0</v>
      </c>
      <c r="S20" s="115">
        <v>0</v>
      </c>
      <c r="T20" s="115">
        <v>0</v>
      </c>
      <c r="U20" s="115">
        <v>0</v>
      </c>
      <c r="V20" s="115">
        <v>0</v>
      </c>
      <c r="W20" s="91">
        <f t="shared" si="3"/>
        <v>3325366915</v>
      </c>
    </row>
    <row r="21" spans="1:23" s="24" customFormat="1" ht="12">
      <c r="A21" s="304">
        <f>ROW()</f>
        <v>21</v>
      </c>
      <c r="B21" s="218" t="s">
        <v>241</v>
      </c>
      <c r="C21" s="115">
        <v>0</v>
      </c>
      <c r="D21" s="115">
        <v>0</v>
      </c>
      <c r="E21" s="115">
        <v>0</v>
      </c>
      <c r="F21" s="115">
        <v>0</v>
      </c>
      <c r="G21" s="115">
        <v>0</v>
      </c>
      <c r="H21" s="115">
        <v>0</v>
      </c>
      <c r="I21" s="115">
        <v>0</v>
      </c>
      <c r="J21" s="115">
        <v>0</v>
      </c>
      <c r="K21" s="115">
        <v>0</v>
      </c>
      <c r="L21" s="115">
        <v>0</v>
      </c>
      <c r="M21" s="115">
        <v>0</v>
      </c>
      <c r="N21" s="115">
        <v>0</v>
      </c>
      <c r="O21" s="115">
        <v>0</v>
      </c>
      <c r="P21" s="115">
        <v>0</v>
      </c>
      <c r="Q21" s="115">
        <v>0</v>
      </c>
      <c r="R21" s="115">
        <v>0</v>
      </c>
      <c r="S21" s="115">
        <v>0</v>
      </c>
      <c r="T21" s="115">
        <v>0</v>
      </c>
      <c r="U21" s="115">
        <v>0</v>
      </c>
      <c r="V21" s="115">
        <v>0</v>
      </c>
      <c r="W21" s="91">
        <f t="shared" si="3"/>
        <v>0</v>
      </c>
    </row>
    <row r="22" spans="1:23" s="24" customFormat="1" ht="12">
      <c r="A22" s="304">
        <f>ROW()</f>
        <v>22</v>
      </c>
      <c r="B22" s="55" t="s">
        <v>242</v>
      </c>
      <c r="C22" s="302">
        <f>C19+C20+C21</f>
        <v>512407.96</v>
      </c>
      <c r="D22" s="302">
        <f t="shared" ref="D22:V22" si="11">D19+D20+D21</f>
        <v>0</v>
      </c>
      <c r="E22" s="302">
        <f t="shared" si="11"/>
        <v>0</v>
      </c>
      <c r="F22" s="302">
        <f t="shared" si="11"/>
        <v>3903400</v>
      </c>
      <c r="G22" s="302">
        <f t="shared" si="11"/>
        <v>16489972.42</v>
      </c>
      <c r="H22" s="302">
        <f t="shared" si="11"/>
        <v>0</v>
      </c>
      <c r="I22" s="302">
        <f t="shared" si="11"/>
        <v>0</v>
      </c>
      <c r="J22" s="302">
        <f t="shared" si="11"/>
        <v>3321463515</v>
      </c>
      <c r="K22" s="302">
        <f t="shared" si="11"/>
        <v>0</v>
      </c>
      <c r="L22" s="302">
        <f t="shared" si="11"/>
        <v>0</v>
      </c>
      <c r="M22" s="302">
        <f t="shared" ref="M22:O22" si="12">M19+M20+M21</f>
        <v>0</v>
      </c>
      <c r="N22" s="302">
        <f t="shared" si="12"/>
        <v>0</v>
      </c>
      <c r="O22" s="302">
        <f t="shared" si="12"/>
        <v>0</v>
      </c>
      <c r="P22" s="302">
        <f t="shared" si="11"/>
        <v>0</v>
      </c>
      <c r="Q22" s="302">
        <f t="shared" si="11"/>
        <v>0</v>
      </c>
      <c r="R22" s="302">
        <f t="shared" ref="R22" si="13">R19+R20+R21</f>
        <v>0</v>
      </c>
      <c r="S22" s="302">
        <f t="shared" si="11"/>
        <v>0</v>
      </c>
      <c r="T22" s="302">
        <f t="shared" si="11"/>
        <v>0</v>
      </c>
      <c r="U22" s="302">
        <f t="shared" si="11"/>
        <v>0</v>
      </c>
      <c r="V22" s="302">
        <f t="shared" si="11"/>
        <v>0</v>
      </c>
      <c r="W22" s="302">
        <f>W19+W20+W21</f>
        <v>3342369295.3800001</v>
      </c>
    </row>
    <row r="23" spans="1:23" s="24" customFormat="1" ht="19.5" customHeight="1">
      <c r="A23" s="304">
        <f>ROW()</f>
        <v>23</v>
      </c>
      <c r="B23" s="38" t="s">
        <v>191</v>
      </c>
      <c r="C23" s="89">
        <f>C7-C12</f>
        <v>374334687.03999996</v>
      </c>
      <c r="D23" s="89">
        <f t="shared" ref="D23:V23" si="14">D7-D12</f>
        <v>0</v>
      </c>
      <c r="E23" s="89">
        <f t="shared" si="14"/>
        <v>0</v>
      </c>
      <c r="F23" s="89">
        <f t="shared" si="14"/>
        <v>26555336</v>
      </c>
      <c r="G23" s="89">
        <f t="shared" si="14"/>
        <v>707634390.76000023</v>
      </c>
      <c r="H23" s="89">
        <f t="shared" si="14"/>
        <v>0</v>
      </c>
      <c r="I23" s="89">
        <f t="shared" si="14"/>
        <v>0</v>
      </c>
      <c r="J23" s="89">
        <f t="shared" si="14"/>
        <v>197206311.3499999</v>
      </c>
      <c r="K23" s="89">
        <f t="shared" si="14"/>
        <v>0</v>
      </c>
      <c r="L23" s="89">
        <f t="shared" si="14"/>
        <v>0</v>
      </c>
      <c r="M23" s="89">
        <f t="shared" ref="M23:O23" si="15">M7-M12</f>
        <v>0</v>
      </c>
      <c r="N23" s="89">
        <f t="shared" si="15"/>
        <v>0</v>
      </c>
      <c r="O23" s="89">
        <f t="shared" si="15"/>
        <v>408174070</v>
      </c>
      <c r="P23" s="89">
        <f t="shared" si="14"/>
        <v>0</v>
      </c>
      <c r="Q23" s="89">
        <f t="shared" si="14"/>
        <v>0</v>
      </c>
      <c r="R23" s="89">
        <f t="shared" ref="R23" si="16">R7-R12</f>
        <v>0</v>
      </c>
      <c r="S23" s="89">
        <f t="shared" si="14"/>
        <v>0</v>
      </c>
      <c r="T23" s="89">
        <f t="shared" si="14"/>
        <v>0</v>
      </c>
      <c r="U23" s="89">
        <f t="shared" si="14"/>
        <v>0</v>
      </c>
      <c r="V23" s="89">
        <f t="shared" si="14"/>
        <v>0</v>
      </c>
      <c r="W23" s="89">
        <f>W7-W12</f>
        <v>1713904795.1499977</v>
      </c>
    </row>
    <row r="24" spans="1:23" s="24" customFormat="1" ht="12">
      <c r="A24" s="304">
        <f>ROW()</f>
        <v>24</v>
      </c>
      <c r="B24" s="28"/>
      <c r="C24" s="39"/>
      <c r="D24" s="39"/>
      <c r="E24" s="39"/>
      <c r="F24" s="39"/>
      <c r="G24" s="39"/>
      <c r="H24" s="39"/>
      <c r="I24" s="39"/>
      <c r="J24" s="39"/>
      <c r="K24" s="39"/>
      <c r="L24" s="39"/>
      <c r="M24" s="39"/>
      <c r="N24" s="39"/>
      <c r="O24" s="39"/>
      <c r="P24" s="39"/>
      <c r="Q24" s="39"/>
      <c r="R24" s="39"/>
      <c r="S24" s="39"/>
      <c r="T24" s="39"/>
      <c r="U24" s="39"/>
      <c r="V24" s="39"/>
      <c r="W24" s="94"/>
    </row>
    <row r="25" spans="1:23" s="24" customFormat="1" ht="13.7" customHeight="1">
      <c r="A25" s="304">
        <f>ROW()</f>
        <v>25</v>
      </c>
      <c r="B25" s="27" t="s">
        <v>243</v>
      </c>
      <c r="C25" s="116">
        <v>791865931.63</v>
      </c>
      <c r="D25" s="116">
        <v>0</v>
      </c>
      <c r="E25" s="116">
        <v>0</v>
      </c>
      <c r="F25" s="116">
        <v>40669434</v>
      </c>
      <c r="G25" s="116">
        <v>1538488110.8999999</v>
      </c>
      <c r="H25" s="116">
        <v>0</v>
      </c>
      <c r="I25" s="116">
        <v>0</v>
      </c>
      <c r="J25" s="116">
        <v>730830610.89999998</v>
      </c>
      <c r="K25" s="116">
        <v>0</v>
      </c>
      <c r="L25" s="116">
        <v>0</v>
      </c>
      <c r="M25" s="116">
        <v>647522347.46000004</v>
      </c>
      <c r="N25" s="116">
        <v>0</v>
      </c>
      <c r="O25" s="116">
        <v>408174070</v>
      </c>
      <c r="P25" s="116">
        <v>0</v>
      </c>
      <c r="Q25" s="116">
        <v>0</v>
      </c>
      <c r="R25" s="116">
        <v>0</v>
      </c>
      <c r="S25" s="116">
        <v>0</v>
      </c>
      <c r="T25" s="116">
        <v>0</v>
      </c>
      <c r="U25" s="116">
        <v>0</v>
      </c>
      <c r="V25" s="116">
        <v>0</v>
      </c>
      <c r="W25" s="92">
        <f>SUM(C25:V25)</f>
        <v>4157550504.8899999</v>
      </c>
    </row>
    <row r="26" spans="1:23" s="24" customFormat="1" ht="13.7" customHeight="1">
      <c r="A26" s="304">
        <f>ROW()</f>
        <v>26</v>
      </c>
      <c r="B26" s="27" t="s">
        <v>244</v>
      </c>
      <c r="C26" s="116">
        <v>0</v>
      </c>
      <c r="D26" s="116">
        <v>0</v>
      </c>
      <c r="E26" s="116">
        <v>0</v>
      </c>
      <c r="F26" s="116">
        <v>0</v>
      </c>
      <c r="G26" s="116">
        <v>0</v>
      </c>
      <c r="H26" s="116">
        <v>0</v>
      </c>
      <c r="I26" s="116">
        <v>0</v>
      </c>
      <c r="J26" s="116">
        <v>0</v>
      </c>
      <c r="K26" s="116">
        <v>0</v>
      </c>
      <c r="L26" s="116">
        <v>0</v>
      </c>
      <c r="M26" s="116">
        <v>0</v>
      </c>
      <c r="N26" s="116">
        <v>0</v>
      </c>
      <c r="O26" s="116">
        <v>0</v>
      </c>
      <c r="P26" s="116">
        <v>0</v>
      </c>
      <c r="Q26" s="116">
        <v>0</v>
      </c>
      <c r="R26" s="116">
        <v>0</v>
      </c>
      <c r="S26" s="116">
        <v>0</v>
      </c>
      <c r="T26" s="116">
        <v>0</v>
      </c>
      <c r="U26" s="116">
        <v>0</v>
      </c>
      <c r="V26" s="116">
        <v>0</v>
      </c>
      <c r="W26" s="92">
        <f>SUM(C26:V26)</f>
        <v>0</v>
      </c>
    </row>
    <row r="27" spans="1:23" s="24" customFormat="1" ht="13.7" customHeight="1">
      <c r="A27" s="304">
        <f>ROW()</f>
        <v>27</v>
      </c>
      <c r="B27" s="27" t="s">
        <v>245</v>
      </c>
      <c r="C27" s="116">
        <v>0</v>
      </c>
      <c r="D27" s="116">
        <v>0</v>
      </c>
      <c r="E27" s="116">
        <v>0</v>
      </c>
      <c r="F27" s="116">
        <v>0</v>
      </c>
      <c r="G27" s="116">
        <v>0</v>
      </c>
      <c r="H27" s="116">
        <v>0</v>
      </c>
      <c r="I27" s="116">
        <v>0</v>
      </c>
      <c r="J27" s="116">
        <v>37236932.700000003</v>
      </c>
      <c r="K27" s="116">
        <v>0</v>
      </c>
      <c r="L27" s="116">
        <v>0</v>
      </c>
      <c r="M27" s="116">
        <v>0</v>
      </c>
      <c r="N27" s="116">
        <v>0</v>
      </c>
      <c r="O27" s="116">
        <v>0</v>
      </c>
      <c r="P27" s="116">
        <v>0</v>
      </c>
      <c r="Q27" s="116">
        <v>0</v>
      </c>
      <c r="R27" s="116">
        <v>0</v>
      </c>
      <c r="S27" s="116">
        <v>0</v>
      </c>
      <c r="T27" s="116">
        <v>0</v>
      </c>
      <c r="U27" s="116">
        <v>0</v>
      </c>
      <c r="V27" s="116">
        <v>0</v>
      </c>
      <c r="W27" s="92">
        <f>SUM(C27:V27)</f>
        <v>37236932.700000003</v>
      </c>
    </row>
    <row r="28" spans="1:23" s="24" customFormat="1" ht="13.7" customHeight="1">
      <c r="A28" s="304">
        <f>ROW()</f>
        <v>28</v>
      </c>
      <c r="B28" s="27" t="s">
        <v>246</v>
      </c>
      <c r="C28" s="116">
        <v>0</v>
      </c>
      <c r="D28" s="116">
        <v>0</v>
      </c>
      <c r="E28" s="116">
        <v>0</v>
      </c>
      <c r="F28" s="116">
        <v>0</v>
      </c>
      <c r="G28" s="116">
        <v>174361396</v>
      </c>
      <c r="H28" s="116">
        <v>0</v>
      </c>
      <c r="I28" s="116">
        <v>0</v>
      </c>
      <c r="J28" s="116">
        <v>0</v>
      </c>
      <c r="K28" s="116">
        <v>0</v>
      </c>
      <c r="L28" s="116">
        <v>0</v>
      </c>
      <c r="M28" s="116">
        <v>0</v>
      </c>
      <c r="N28" s="116">
        <v>0</v>
      </c>
      <c r="O28" s="116">
        <v>0</v>
      </c>
      <c r="P28" s="116">
        <v>0</v>
      </c>
      <c r="Q28" s="116">
        <v>0</v>
      </c>
      <c r="R28" s="116">
        <v>0</v>
      </c>
      <c r="S28" s="116">
        <v>0</v>
      </c>
      <c r="T28" s="116">
        <v>0</v>
      </c>
      <c r="U28" s="116">
        <v>0</v>
      </c>
      <c r="V28" s="116">
        <v>0</v>
      </c>
      <c r="W28" s="92">
        <f>SUM(C28:V28)</f>
        <v>174361396</v>
      </c>
    </row>
    <row r="29" spans="1:23" s="24" customFormat="1" ht="13.7" customHeight="1">
      <c r="A29" s="304">
        <f>ROW()</f>
        <v>29</v>
      </c>
      <c r="B29" s="27" t="s">
        <v>247</v>
      </c>
      <c r="C29" s="116">
        <v>417531244.63</v>
      </c>
      <c r="D29" s="116">
        <v>0</v>
      </c>
      <c r="E29" s="116">
        <v>0</v>
      </c>
      <c r="F29" s="116">
        <v>14114098</v>
      </c>
      <c r="G29" s="116">
        <v>656492323.72000003</v>
      </c>
      <c r="H29" s="116">
        <v>0</v>
      </c>
      <c r="I29" s="116">
        <v>0</v>
      </c>
      <c r="J29" s="116">
        <v>533624299.55000001</v>
      </c>
      <c r="K29" s="116">
        <v>0</v>
      </c>
      <c r="L29" s="116">
        <v>0</v>
      </c>
      <c r="M29" s="116">
        <v>647522347.46000004</v>
      </c>
      <c r="N29" s="116">
        <v>0</v>
      </c>
      <c r="O29" s="116">
        <v>0</v>
      </c>
      <c r="P29" s="116">
        <v>0</v>
      </c>
      <c r="Q29" s="116">
        <v>0</v>
      </c>
      <c r="R29" s="116">
        <v>0</v>
      </c>
      <c r="S29" s="116">
        <v>0</v>
      </c>
      <c r="T29" s="116">
        <v>0</v>
      </c>
      <c r="U29" s="116">
        <v>0</v>
      </c>
      <c r="V29" s="116">
        <v>0</v>
      </c>
      <c r="W29" s="92">
        <f>SUM(C29:V29)</f>
        <v>2269284313.3599997</v>
      </c>
    </row>
    <row r="30" spans="1:23" s="24" customFormat="1" ht="19.5" customHeight="1">
      <c r="A30" s="304">
        <f>ROW()</f>
        <v>30</v>
      </c>
      <c r="B30" s="38" t="s">
        <v>163</v>
      </c>
      <c r="C30" s="89">
        <f>C25-C26-C27-C28-C29</f>
        <v>374334687</v>
      </c>
      <c r="D30" s="89">
        <f t="shared" ref="D30:W30" si="17">D25-D26-D27-D28-D29</f>
        <v>0</v>
      </c>
      <c r="E30" s="89">
        <f t="shared" si="17"/>
        <v>0</v>
      </c>
      <c r="F30" s="89">
        <f t="shared" si="17"/>
        <v>26555336</v>
      </c>
      <c r="G30" s="89">
        <f t="shared" si="17"/>
        <v>707634391.17999983</v>
      </c>
      <c r="H30" s="89">
        <f t="shared" si="17"/>
        <v>0</v>
      </c>
      <c r="I30" s="89">
        <f t="shared" si="17"/>
        <v>0</v>
      </c>
      <c r="J30" s="89">
        <f t="shared" si="17"/>
        <v>159969378.64999992</v>
      </c>
      <c r="K30" s="89">
        <f t="shared" si="17"/>
        <v>0</v>
      </c>
      <c r="L30" s="89">
        <f t="shared" si="17"/>
        <v>0</v>
      </c>
      <c r="M30" s="89">
        <f t="shared" ref="M30:P30" si="18">M25-M26-M27-M28-M29</f>
        <v>0</v>
      </c>
      <c r="N30" s="89">
        <f t="shared" si="18"/>
        <v>0</v>
      </c>
      <c r="O30" s="89">
        <f t="shared" si="18"/>
        <v>408174070</v>
      </c>
      <c r="P30" s="89">
        <f t="shared" si="18"/>
        <v>0</v>
      </c>
      <c r="Q30" s="89">
        <f t="shared" si="17"/>
        <v>0</v>
      </c>
      <c r="R30" s="89">
        <f t="shared" ref="R30" si="19">R25-R26-R27-R28-R29</f>
        <v>0</v>
      </c>
      <c r="S30" s="89">
        <f t="shared" si="17"/>
        <v>0</v>
      </c>
      <c r="T30" s="89">
        <f t="shared" si="17"/>
        <v>0</v>
      </c>
      <c r="U30" s="89">
        <f t="shared" si="17"/>
        <v>0</v>
      </c>
      <c r="V30" s="89">
        <f t="shared" si="17"/>
        <v>0</v>
      </c>
      <c r="W30" s="89">
        <f t="shared" si="17"/>
        <v>1676667862.8300004</v>
      </c>
    </row>
    <row r="31" spans="1:23" s="24" customFormat="1" ht="12">
      <c r="A31" s="304">
        <f>ROW()</f>
        <v>31</v>
      </c>
      <c r="B31" s="28"/>
      <c r="C31" s="32"/>
      <c r="D31" s="32"/>
      <c r="E31" s="32"/>
      <c r="F31" s="32"/>
      <c r="G31" s="32"/>
      <c r="H31" s="32"/>
      <c r="I31" s="32"/>
      <c r="J31" s="32"/>
      <c r="K31" s="32"/>
      <c r="L31" s="32"/>
      <c r="M31" s="32"/>
      <c r="N31" s="32"/>
      <c r="O31" s="32"/>
      <c r="P31" s="32"/>
      <c r="Q31" s="32"/>
      <c r="R31" s="32"/>
      <c r="S31" s="32"/>
      <c r="T31" s="32"/>
      <c r="U31" s="32"/>
      <c r="V31" s="32"/>
      <c r="W31" s="95"/>
    </row>
    <row r="32" spans="1:23" s="24" customFormat="1" ht="12">
      <c r="A32" s="304">
        <f>ROW()</f>
        <v>32</v>
      </c>
      <c r="B32" s="28"/>
      <c r="C32" s="32"/>
      <c r="D32" s="32"/>
      <c r="E32" s="32"/>
      <c r="F32" s="32"/>
      <c r="G32" s="32"/>
      <c r="H32" s="32"/>
      <c r="I32" s="32"/>
      <c r="J32" s="32"/>
      <c r="K32" s="32"/>
      <c r="L32" s="32"/>
      <c r="M32" s="32"/>
      <c r="N32" s="32"/>
      <c r="O32" s="32"/>
      <c r="P32" s="32"/>
      <c r="Q32" s="32"/>
      <c r="R32" s="32"/>
      <c r="S32" s="32"/>
      <c r="T32" s="32"/>
      <c r="U32" s="32"/>
      <c r="V32" s="32"/>
      <c r="W32" s="95"/>
    </row>
    <row r="33" spans="1:23" s="24" customFormat="1" ht="12">
      <c r="A33" s="304">
        <f>ROW()</f>
        <v>33</v>
      </c>
      <c r="B33" s="28"/>
      <c r="C33" s="31"/>
      <c r="D33" s="31"/>
      <c r="E33" s="31"/>
      <c r="F33" s="31"/>
      <c r="G33" s="31"/>
      <c r="H33" s="31"/>
      <c r="I33" s="31"/>
      <c r="J33" s="31"/>
      <c r="K33" s="31"/>
      <c r="L33" s="31"/>
      <c r="M33" s="31"/>
      <c r="N33" s="31"/>
      <c r="O33" s="31"/>
      <c r="P33" s="31"/>
      <c r="Q33" s="31"/>
      <c r="R33" s="31"/>
      <c r="S33" s="31"/>
      <c r="T33" s="31"/>
      <c r="U33" s="31"/>
      <c r="V33" s="31"/>
      <c r="W33" s="96"/>
    </row>
    <row r="34" spans="1:23" s="24" customFormat="1" ht="12">
      <c r="A34" s="304">
        <f>ROW()</f>
        <v>34</v>
      </c>
      <c r="B34" s="103" t="s">
        <v>116</v>
      </c>
      <c r="C34" s="104"/>
      <c r="D34" s="105"/>
      <c r="E34" s="106"/>
      <c r="F34" s="106"/>
      <c r="G34" s="106"/>
      <c r="H34" s="106"/>
      <c r="I34" s="106"/>
      <c r="J34" s="106"/>
      <c r="K34" s="106"/>
      <c r="L34" s="106"/>
      <c r="M34" s="106"/>
      <c r="N34" s="106"/>
      <c r="O34" s="106"/>
      <c r="P34" s="106"/>
      <c r="Q34" s="106"/>
      <c r="R34" s="106"/>
      <c r="S34" s="106"/>
      <c r="T34" s="106"/>
      <c r="U34" s="106"/>
      <c r="V34" s="106"/>
      <c r="W34" s="108"/>
    </row>
    <row r="35" spans="1:23" s="24" customFormat="1" ht="12">
      <c r="A35" s="304">
        <f>ROW()</f>
        <v>35</v>
      </c>
      <c r="B35" s="351"/>
      <c r="C35" s="352"/>
      <c r="D35" s="352"/>
      <c r="E35" s="352"/>
      <c r="F35" s="352"/>
      <c r="G35" s="352"/>
      <c r="H35" s="352"/>
      <c r="I35" s="352"/>
      <c r="J35" s="352"/>
      <c r="K35" s="352"/>
      <c r="L35" s="352"/>
      <c r="M35" s="352"/>
      <c r="N35" s="352"/>
      <c r="O35" s="352"/>
      <c r="P35" s="352"/>
      <c r="Q35" s="352"/>
      <c r="R35" s="352"/>
      <c r="S35" s="352"/>
      <c r="T35" s="352"/>
      <c r="U35" s="352"/>
      <c r="V35" s="352"/>
      <c r="W35" s="353"/>
    </row>
    <row r="36" spans="1:23" s="24" customFormat="1" ht="12">
      <c r="A36" s="304"/>
      <c r="B36" s="351"/>
      <c r="C36" s="352"/>
      <c r="D36" s="352"/>
      <c r="E36" s="352"/>
      <c r="F36" s="352"/>
      <c r="G36" s="352"/>
      <c r="H36" s="352"/>
      <c r="I36" s="352"/>
      <c r="J36" s="352"/>
      <c r="K36" s="352"/>
      <c r="L36" s="352"/>
      <c r="M36" s="352"/>
      <c r="N36" s="352"/>
      <c r="O36" s="352"/>
      <c r="P36" s="352"/>
      <c r="Q36" s="352"/>
      <c r="R36" s="352"/>
      <c r="S36" s="352"/>
      <c r="T36" s="352"/>
      <c r="U36" s="352"/>
      <c r="V36" s="352"/>
      <c r="W36" s="353"/>
    </row>
    <row r="37" spans="1:23" s="24" customFormat="1" ht="12">
      <c r="A37" s="304"/>
      <c r="B37" s="351"/>
      <c r="C37" s="352"/>
      <c r="D37" s="352"/>
      <c r="E37" s="352"/>
      <c r="F37" s="352"/>
      <c r="G37" s="352"/>
      <c r="H37" s="352"/>
      <c r="I37" s="352"/>
      <c r="J37" s="352"/>
      <c r="K37" s="352"/>
      <c r="L37" s="352"/>
      <c r="M37" s="352"/>
      <c r="N37" s="352"/>
      <c r="O37" s="352"/>
      <c r="P37" s="352"/>
      <c r="Q37" s="352"/>
      <c r="R37" s="352"/>
      <c r="S37" s="352"/>
      <c r="T37" s="352"/>
      <c r="U37" s="352"/>
      <c r="V37" s="352"/>
      <c r="W37" s="353"/>
    </row>
    <row r="38" spans="1:23" s="24" customFormat="1" ht="12">
      <c r="A38" s="304"/>
      <c r="B38" s="351"/>
      <c r="C38" s="352"/>
      <c r="D38" s="352"/>
      <c r="E38" s="352"/>
      <c r="F38" s="352"/>
      <c r="G38" s="352"/>
      <c r="H38" s="352"/>
      <c r="I38" s="352"/>
      <c r="J38" s="352"/>
      <c r="K38" s="352"/>
      <c r="L38" s="352"/>
      <c r="M38" s="352"/>
      <c r="N38" s="352"/>
      <c r="O38" s="352"/>
      <c r="P38" s="352"/>
      <c r="Q38" s="352"/>
      <c r="R38" s="352"/>
      <c r="S38" s="352"/>
      <c r="T38" s="352"/>
      <c r="U38" s="352"/>
      <c r="V38" s="352"/>
      <c r="W38" s="353"/>
    </row>
    <row r="39" spans="1:23" s="24" customFormat="1" ht="12">
      <c r="A39" s="304"/>
      <c r="B39" s="351"/>
      <c r="C39" s="352"/>
      <c r="D39" s="352"/>
      <c r="E39" s="352"/>
      <c r="F39" s="352"/>
      <c r="G39" s="352"/>
      <c r="H39" s="352"/>
      <c r="I39" s="352"/>
      <c r="J39" s="352"/>
      <c r="K39" s="352"/>
      <c r="L39" s="352"/>
      <c r="M39" s="352"/>
      <c r="N39" s="352"/>
      <c r="O39" s="352"/>
      <c r="P39" s="352"/>
      <c r="Q39" s="352"/>
      <c r="R39" s="352"/>
      <c r="S39" s="352"/>
      <c r="T39" s="352"/>
      <c r="U39" s="352"/>
      <c r="V39" s="352"/>
      <c r="W39" s="353"/>
    </row>
    <row r="40" spans="1:23" s="24" customFormat="1" ht="12">
      <c r="A40" s="304"/>
      <c r="B40" s="351"/>
      <c r="C40" s="352"/>
      <c r="D40" s="352"/>
      <c r="E40" s="352"/>
      <c r="F40" s="352"/>
      <c r="G40" s="352"/>
      <c r="H40" s="352"/>
      <c r="I40" s="352"/>
      <c r="J40" s="352"/>
      <c r="K40" s="352"/>
      <c r="L40" s="352"/>
      <c r="M40" s="352"/>
      <c r="N40" s="352"/>
      <c r="O40" s="352"/>
      <c r="P40" s="352"/>
      <c r="Q40" s="352"/>
      <c r="R40" s="352"/>
      <c r="S40" s="352"/>
      <c r="T40" s="352"/>
      <c r="U40" s="352"/>
      <c r="V40" s="352"/>
      <c r="W40" s="353"/>
    </row>
    <row r="41" spans="1:23" s="24" customFormat="1" ht="12">
      <c r="A41" s="304"/>
      <c r="B41" s="351"/>
      <c r="C41" s="352"/>
      <c r="D41" s="352"/>
      <c r="E41" s="352"/>
      <c r="F41" s="352"/>
      <c r="G41" s="352"/>
      <c r="H41" s="352"/>
      <c r="I41" s="352"/>
      <c r="J41" s="352"/>
      <c r="K41" s="352"/>
      <c r="L41" s="352"/>
      <c r="M41" s="352"/>
      <c r="N41" s="352"/>
      <c r="O41" s="352"/>
      <c r="P41" s="352"/>
      <c r="Q41" s="352"/>
      <c r="R41" s="352"/>
      <c r="S41" s="352"/>
      <c r="T41" s="352"/>
      <c r="U41" s="352"/>
      <c r="V41" s="352"/>
      <c r="W41" s="353"/>
    </row>
    <row r="42" spans="1:23" s="24" customFormat="1" ht="12">
      <c r="A42" s="304"/>
      <c r="B42" s="351"/>
      <c r="C42" s="352"/>
      <c r="D42" s="352"/>
      <c r="E42" s="352"/>
      <c r="F42" s="352"/>
      <c r="G42" s="352"/>
      <c r="H42" s="352"/>
      <c r="I42" s="352"/>
      <c r="J42" s="352"/>
      <c r="K42" s="352"/>
      <c r="L42" s="352"/>
      <c r="M42" s="352"/>
      <c r="N42" s="352"/>
      <c r="O42" s="352"/>
      <c r="P42" s="352"/>
      <c r="Q42" s="352"/>
      <c r="R42" s="352"/>
      <c r="S42" s="352"/>
      <c r="T42" s="352"/>
      <c r="U42" s="352"/>
      <c r="V42" s="352"/>
      <c r="W42" s="353"/>
    </row>
    <row r="43" spans="1:23" s="24" customFormat="1" ht="12">
      <c r="A43" s="304"/>
      <c r="B43" s="351"/>
      <c r="C43" s="352"/>
      <c r="D43" s="352"/>
      <c r="E43" s="352"/>
      <c r="F43" s="352"/>
      <c r="G43" s="352"/>
      <c r="H43" s="352"/>
      <c r="I43" s="352"/>
      <c r="J43" s="352"/>
      <c r="K43" s="352"/>
      <c r="L43" s="352"/>
      <c r="M43" s="352"/>
      <c r="N43" s="352"/>
      <c r="O43" s="352"/>
      <c r="P43" s="352"/>
      <c r="Q43" s="352"/>
      <c r="R43" s="352"/>
      <c r="S43" s="352"/>
      <c r="T43" s="352"/>
      <c r="U43" s="352"/>
      <c r="V43" s="352"/>
      <c r="W43" s="353"/>
    </row>
    <row r="44" spans="1:23" s="24" customFormat="1" ht="12">
      <c r="A44" s="304"/>
      <c r="B44" s="351"/>
      <c r="C44" s="352"/>
      <c r="D44" s="352"/>
      <c r="E44" s="352"/>
      <c r="F44" s="352"/>
      <c r="G44" s="352"/>
      <c r="H44" s="352"/>
      <c r="I44" s="352"/>
      <c r="J44" s="352"/>
      <c r="K44" s="352"/>
      <c r="L44" s="352"/>
      <c r="M44" s="352"/>
      <c r="N44" s="352"/>
      <c r="O44" s="352"/>
      <c r="P44" s="352"/>
      <c r="Q44" s="352"/>
      <c r="R44" s="352"/>
      <c r="S44" s="352"/>
      <c r="T44" s="352"/>
      <c r="U44" s="352"/>
      <c r="V44" s="352"/>
      <c r="W44" s="353"/>
    </row>
    <row r="45" spans="1:23" s="24" customFormat="1" ht="12">
      <c r="A45" s="304"/>
      <c r="B45" s="351"/>
      <c r="C45" s="352"/>
      <c r="D45" s="352"/>
      <c r="E45" s="352"/>
      <c r="F45" s="352"/>
      <c r="G45" s="352"/>
      <c r="H45" s="352"/>
      <c r="I45" s="352"/>
      <c r="J45" s="352"/>
      <c r="K45" s="352"/>
      <c r="L45" s="352"/>
      <c r="M45" s="352"/>
      <c r="N45" s="352"/>
      <c r="O45" s="352"/>
      <c r="P45" s="352"/>
      <c r="Q45" s="352"/>
      <c r="R45" s="352"/>
      <c r="S45" s="352"/>
      <c r="T45" s="352"/>
      <c r="U45" s="352"/>
      <c r="V45" s="352"/>
      <c r="W45" s="353"/>
    </row>
    <row r="46" spans="1:23" s="24" customFormat="1" ht="12">
      <c r="A46" s="304"/>
      <c r="B46" s="351"/>
      <c r="C46" s="352"/>
      <c r="D46" s="352"/>
      <c r="E46" s="352"/>
      <c r="F46" s="352"/>
      <c r="G46" s="352"/>
      <c r="H46" s="352"/>
      <c r="I46" s="352"/>
      <c r="J46" s="352"/>
      <c r="K46" s="352"/>
      <c r="L46" s="352"/>
      <c r="M46" s="352"/>
      <c r="N46" s="352"/>
      <c r="O46" s="352"/>
      <c r="P46" s="352"/>
      <c r="Q46" s="352"/>
      <c r="R46" s="352"/>
      <c r="S46" s="352"/>
      <c r="T46" s="352"/>
      <c r="U46" s="352"/>
      <c r="V46" s="352"/>
      <c r="W46" s="353"/>
    </row>
    <row r="47" spans="1:23" s="24" customFormat="1" ht="12">
      <c r="A47" s="304"/>
      <c r="B47" s="354"/>
      <c r="C47" s="355"/>
      <c r="D47" s="355"/>
      <c r="E47" s="355"/>
      <c r="F47" s="355"/>
      <c r="G47" s="355"/>
      <c r="H47" s="355"/>
      <c r="I47" s="355"/>
      <c r="J47" s="355"/>
      <c r="K47" s="355"/>
      <c r="L47" s="355"/>
      <c r="M47" s="355"/>
      <c r="N47" s="355"/>
      <c r="O47" s="355"/>
      <c r="P47" s="355"/>
      <c r="Q47" s="355"/>
      <c r="R47" s="355"/>
      <c r="S47" s="355"/>
      <c r="T47" s="355"/>
      <c r="U47" s="355"/>
      <c r="V47" s="355"/>
      <c r="W47" s="356"/>
    </row>
    <row r="48" spans="1:23" s="24" customFormat="1" ht="12">
      <c r="A48" s="304"/>
      <c r="B48" s="35"/>
      <c r="C48" s="36"/>
      <c r="D48" s="34"/>
      <c r="E48" s="34"/>
      <c r="F48" s="34"/>
      <c r="G48" s="34"/>
      <c r="H48" s="34"/>
      <c r="I48" s="34"/>
      <c r="J48" s="34"/>
      <c r="K48" s="34"/>
      <c r="L48" s="34"/>
      <c r="M48" s="34"/>
      <c r="N48" s="34"/>
      <c r="O48" s="34"/>
      <c r="P48" s="34"/>
      <c r="Q48" s="34"/>
      <c r="R48" s="34"/>
      <c r="S48" s="34"/>
      <c r="T48" s="34"/>
      <c r="U48" s="34"/>
      <c r="V48" s="34"/>
      <c r="W48" s="97"/>
    </row>
    <row r="49"/>
    <row r="50" hidden="1"/>
    <row r="51" hidden="1"/>
    <row r="52" hidden="1"/>
    <row r="53" hidden="1"/>
    <row r="54" hidden="1"/>
    <row r="55" hidden="1"/>
    <row r="56" hidden="1"/>
    <row r="57" hidden="1"/>
    <row r="58" hidden="1"/>
    <row r="59" hidden="1"/>
    <row r="60" hidden="1"/>
    <row r="61" hidden="1"/>
  </sheetData>
  <sheetProtection algorithmName="SHA-512" hashValue="ac8AGN95W5MJ/JXlUUc0ZDhJ0dCoDBbosoJXOLPYrQ+mxCJ8uKAbIbaQLe/u16+JbDs+eUynj4B5B8kquj2+Vg==" saltValue="fT7Oy8pjxNHtDQyuYQGQ7w==" spinCount="100000" sheet="1" objects="1" scenarios="1"/>
  <mergeCells count="3">
    <mergeCell ref="B2:W2"/>
    <mergeCell ref="B35:W47"/>
    <mergeCell ref="B3:W3"/>
  </mergeCells>
  <conditionalFormatting sqref="C25">
    <cfRule type="expression" dxfId="20" priority="23">
      <formula>$C$25&lt;$C$23</formula>
    </cfRule>
  </conditionalFormatting>
  <conditionalFormatting sqref="D25">
    <cfRule type="expression" dxfId="19" priority="22">
      <formula>$D$25&lt;$D$23</formula>
    </cfRule>
  </conditionalFormatting>
  <conditionalFormatting sqref="E25">
    <cfRule type="expression" dxfId="18" priority="20">
      <formula>$E$25&lt;$E$23</formula>
    </cfRule>
  </conditionalFormatting>
  <conditionalFormatting sqref="F25">
    <cfRule type="expression" dxfId="17" priority="19">
      <formula>$F$25&lt;$F$23</formula>
    </cfRule>
  </conditionalFormatting>
  <conditionalFormatting sqref="G25">
    <cfRule type="expression" dxfId="16" priority="18">
      <formula>$G$25&lt;$G$23</formula>
    </cfRule>
  </conditionalFormatting>
  <conditionalFormatting sqref="H25">
    <cfRule type="expression" dxfId="15" priority="17">
      <formula>$H$25&lt;$H$23</formula>
    </cfRule>
  </conditionalFormatting>
  <conditionalFormatting sqref="I25">
    <cfRule type="expression" dxfId="14" priority="16">
      <formula>$I$25&lt;$I$23</formula>
    </cfRule>
  </conditionalFormatting>
  <conditionalFormatting sqref="J25">
    <cfRule type="expression" dxfId="13" priority="15">
      <formula>$J$25&lt;$J$23</formula>
    </cfRule>
  </conditionalFormatting>
  <conditionalFormatting sqref="K25">
    <cfRule type="expression" dxfId="12" priority="14">
      <formula>$K$25&lt;$K$23</formula>
    </cfRule>
  </conditionalFormatting>
  <conditionalFormatting sqref="L25">
    <cfRule type="expression" dxfId="11" priority="13">
      <formula>$L$25&lt;$L$23</formula>
    </cfRule>
  </conditionalFormatting>
  <conditionalFormatting sqref="R25">
    <cfRule type="expression" dxfId="10" priority="11">
      <formula>$R$25&lt;$R$23</formula>
    </cfRule>
  </conditionalFormatting>
  <conditionalFormatting sqref="S25">
    <cfRule type="expression" dxfId="9" priority="10">
      <formula>$S$25&lt;$S$23</formula>
    </cfRule>
  </conditionalFormatting>
  <conditionalFormatting sqref="T25">
    <cfRule type="expression" dxfId="8" priority="9">
      <formula>$T$25&lt;$T$23</formula>
    </cfRule>
  </conditionalFormatting>
  <conditionalFormatting sqref="U25">
    <cfRule type="expression" dxfId="7" priority="8">
      <formula>$U$25&lt;$U$23</formula>
    </cfRule>
  </conditionalFormatting>
  <conditionalFormatting sqref="V25">
    <cfRule type="expression" dxfId="6" priority="7">
      <formula>$V$25&lt;$V$23</formula>
    </cfRule>
  </conditionalFormatting>
  <conditionalFormatting sqref="W25">
    <cfRule type="expression" dxfId="5" priority="6">
      <formula>$W$25&lt;$W$23</formula>
    </cfRule>
  </conditionalFormatting>
  <conditionalFormatting sqref="M25">
    <cfRule type="expression" dxfId="4" priority="5">
      <formula>$M$25&lt;$M$23</formula>
    </cfRule>
  </conditionalFormatting>
  <conditionalFormatting sqref="N25">
    <cfRule type="expression" dxfId="3" priority="4">
      <formula>$N$25&lt;$N$23</formula>
    </cfRule>
  </conditionalFormatting>
  <conditionalFormatting sqref="O25">
    <cfRule type="expression" dxfId="2" priority="3">
      <formula>$O$25&lt;$O$23</formula>
    </cfRule>
  </conditionalFormatting>
  <conditionalFormatting sqref="P25">
    <cfRule type="expression" dxfId="1" priority="2">
      <formula>$P$25&lt;$P$23</formula>
    </cfRule>
  </conditionalFormatting>
  <conditionalFormatting sqref="Q25">
    <cfRule type="expression" dxfId="0" priority="1">
      <formula>$Q$25&lt;$Q$23</formula>
    </cfRule>
  </conditionalFormatting>
  <printOptions horizontalCentered="1" verticalCentered="1"/>
  <pageMargins left="0.31496062992125984" right="0.31496062992125984" top="0.74803149606299213" bottom="0.74803149606299213" header="0.31496062992125984" footer="0.31496062992125984"/>
  <pageSetup paperSize="9" scale="69"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J35"/>
  <sheetViews>
    <sheetView showGridLines="0" topLeftCell="A6" zoomScaleNormal="100" workbookViewId="0">
      <selection activeCell="E31" sqref="E31"/>
    </sheetView>
  </sheetViews>
  <sheetFormatPr baseColWidth="10" defaultColWidth="0" defaultRowHeight="12" zeroHeight="1"/>
  <cols>
    <col min="1" max="1" width="2.28515625" style="304" customWidth="1"/>
    <col min="2" max="2" width="56.5703125" style="24" customWidth="1"/>
    <col min="3" max="5" width="19.7109375" style="24" customWidth="1"/>
    <col min="6" max="6" width="50.140625" style="24" customWidth="1"/>
    <col min="7" max="7" width="1.5703125" style="24" customWidth="1"/>
    <col min="8" max="10" width="16" style="24" hidden="1" customWidth="1"/>
    <col min="11" max="16384" width="11.42578125" style="24" hidden="1"/>
  </cols>
  <sheetData>
    <row r="1" spans="1:9" s="309" customFormat="1" ht="9.9499999999999993" customHeight="1">
      <c r="A1" s="307"/>
      <c r="B1" s="307">
        <f>COLUMN()</f>
        <v>2</v>
      </c>
      <c r="C1" s="307">
        <f>COLUMN()</f>
        <v>3</v>
      </c>
      <c r="D1" s="307">
        <f>COLUMN()</f>
        <v>4</v>
      </c>
      <c r="E1" s="307">
        <f>COLUMN()</f>
        <v>5</v>
      </c>
      <c r="F1" s="307">
        <f>COLUMN()</f>
        <v>6</v>
      </c>
    </row>
    <row r="2" spans="1:9" s="3" customFormat="1" ht="49.7" customHeight="1">
      <c r="A2" s="303"/>
      <c r="B2" s="363" t="s">
        <v>194</v>
      </c>
      <c r="C2" s="364"/>
      <c r="D2" s="364"/>
      <c r="E2" s="364"/>
      <c r="F2" s="365"/>
      <c r="G2" s="6"/>
      <c r="H2" s="6"/>
      <c r="I2" s="6"/>
    </row>
    <row r="3" spans="1:9" s="3" customFormat="1" ht="18.95" customHeight="1">
      <c r="A3" s="303"/>
      <c r="B3" s="366" t="str">
        <f>"NOMBRE INSTITUCIÓN DE EDUCACIÓN SUPERIOR:"&amp;" "&amp;UPPER('0.Datos Contacto'!C5)</f>
        <v xml:space="preserve">NOMBRE INSTITUCIÓN DE EDUCACIÓN SUPERIOR: INSTITUTO DE EDUCACIÓN TÉCNICA PROFESIONAL DE ROLDANILLO </v>
      </c>
      <c r="C3" s="367"/>
      <c r="D3" s="367"/>
      <c r="E3" s="367"/>
      <c r="F3" s="368"/>
      <c r="G3" s="6"/>
      <c r="H3" s="6"/>
      <c r="I3" s="6"/>
    </row>
    <row r="4" spans="1:9" ht="21" customHeight="1">
      <c r="B4" s="78" t="s">
        <v>0</v>
      </c>
      <c r="C4" s="78">
        <v>2017</v>
      </c>
      <c r="D4" s="78">
        <v>2018</v>
      </c>
      <c r="E4" s="78">
        <v>2019</v>
      </c>
      <c r="F4" s="78" t="s">
        <v>2</v>
      </c>
      <c r="G4" s="32"/>
      <c r="H4" s="32"/>
      <c r="I4" s="32"/>
    </row>
    <row r="5" spans="1:9" s="70" customFormat="1" ht="11.25" customHeight="1">
      <c r="A5" s="308">
        <f>ROW()</f>
        <v>5</v>
      </c>
      <c r="B5" s="71" t="s">
        <v>101</v>
      </c>
      <c r="C5" s="117">
        <v>0</v>
      </c>
      <c r="D5" s="117">
        <v>0</v>
      </c>
      <c r="E5" s="117">
        <v>0</v>
      </c>
      <c r="F5" s="225"/>
      <c r="G5" s="40"/>
      <c r="H5" s="40"/>
      <c r="I5" s="40"/>
    </row>
    <row r="6" spans="1:9" s="70" customFormat="1" ht="11.25" customHeight="1">
      <c r="A6" s="308">
        <f>ROW()</f>
        <v>6</v>
      </c>
      <c r="B6" s="71" t="s">
        <v>96</v>
      </c>
      <c r="C6" s="117">
        <v>2227772908</v>
      </c>
      <c r="D6" s="117">
        <v>2359170723</v>
      </c>
      <c r="E6" s="117">
        <v>3340335761</v>
      </c>
      <c r="F6" s="225"/>
      <c r="G6" s="40"/>
      <c r="H6" s="40"/>
      <c r="I6" s="40"/>
    </row>
    <row r="7" spans="1:9" s="70" customFormat="1" ht="11.25" customHeight="1">
      <c r="A7" s="308">
        <f>ROW()</f>
        <v>7</v>
      </c>
      <c r="B7" s="71" t="s">
        <v>94</v>
      </c>
      <c r="C7" s="117">
        <v>6979381804</v>
      </c>
      <c r="D7" s="117">
        <v>5459965496</v>
      </c>
      <c r="E7" s="117">
        <v>8629016111</v>
      </c>
      <c r="F7" s="225"/>
      <c r="G7" s="40"/>
      <c r="H7" s="40"/>
      <c r="I7" s="40"/>
    </row>
    <row r="8" spans="1:9" s="70" customFormat="1" ht="11.25" customHeight="1">
      <c r="A8" s="308">
        <f>ROW()</f>
        <v>8</v>
      </c>
      <c r="B8" s="71" t="s">
        <v>95</v>
      </c>
      <c r="C8" s="117">
        <v>0</v>
      </c>
      <c r="D8" s="117">
        <v>0</v>
      </c>
      <c r="E8" s="117">
        <v>0</v>
      </c>
      <c r="F8" s="225"/>
      <c r="G8" s="40"/>
      <c r="H8" s="40"/>
      <c r="I8" s="40"/>
    </row>
    <row r="9" spans="1:9" ht="17.25" customHeight="1">
      <c r="A9" s="308">
        <f>ROW()</f>
        <v>9</v>
      </c>
      <c r="B9" s="47" t="s">
        <v>17</v>
      </c>
      <c r="C9" s="72">
        <f>SUM(C5:C8)</f>
        <v>9207154712</v>
      </c>
      <c r="D9" s="72">
        <f t="shared" ref="D9:E9" si="0">SUM(D5:D8)</f>
        <v>7819136219</v>
      </c>
      <c r="E9" s="72">
        <f t="shared" si="0"/>
        <v>11969351872</v>
      </c>
      <c r="F9" s="72"/>
      <c r="G9" s="32"/>
      <c r="H9" s="32"/>
      <c r="I9" s="32"/>
    </row>
    <row r="10" spans="1:9" s="70" customFormat="1">
      <c r="A10" s="308">
        <f>ROW()</f>
        <v>10</v>
      </c>
      <c r="B10" s="73" t="s">
        <v>97</v>
      </c>
      <c r="C10" s="118">
        <v>0</v>
      </c>
      <c r="D10" s="118">
        <v>0</v>
      </c>
      <c r="E10" s="118">
        <v>0</v>
      </c>
      <c r="F10" s="118"/>
      <c r="G10" s="40"/>
      <c r="H10" s="40"/>
      <c r="I10" s="40"/>
    </row>
    <row r="11" spans="1:9" s="70" customFormat="1">
      <c r="A11" s="308">
        <f>ROW()</f>
        <v>11</v>
      </c>
      <c r="B11" s="73" t="s">
        <v>98</v>
      </c>
      <c r="C11" s="118">
        <v>5667716478</v>
      </c>
      <c r="D11" s="118">
        <v>6211386513</v>
      </c>
      <c r="E11" s="118">
        <v>6117674040</v>
      </c>
      <c r="F11" s="118"/>
      <c r="G11" s="40"/>
      <c r="H11" s="40"/>
      <c r="I11" s="40"/>
    </row>
    <row r="12" spans="1:9" ht="17.25" customHeight="1">
      <c r="A12" s="308">
        <f>ROW()</f>
        <v>12</v>
      </c>
      <c r="B12" s="47" t="s">
        <v>203</v>
      </c>
      <c r="C12" s="72">
        <f>+C10+C11</f>
        <v>5667716478</v>
      </c>
      <c r="D12" s="72">
        <f t="shared" ref="D12:E12" si="1">+D10+D11</f>
        <v>6211386513</v>
      </c>
      <c r="E12" s="72">
        <f t="shared" si="1"/>
        <v>6117674040</v>
      </c>
      <c r="F12" s="72"/>
      <c r="G12" s="32"/>
      <c r="H12" s="32"/>
      <c r="I12" s="32"/>
    </row>
    <row r="13" spans="1:9">
      <c r="A13" s="308">
        <f>ROW()</f>
        <v>13</v>
      </c>
      <c r="B13" s="73" t="s">
        <v>99</v>
      </c>
      <c r="C13" s="119">
        <v>2822196616</v>
      </c>
      <c r="D13" s="119">
        <v>3505635541</v>
      </c>
      <c r="E13" s="111">
        <v>3400141776</v>
      </c>
      <c r="F13" s="118"/>
      <c r="G13" s="32"/>
      <c r="H13" s="32"/>
      <c r="I13" s="32"/>
    </row>
    <row r="14" spans="1:9">
      <c r="A14" s="308">
        <f>ROW()</f>
        <v>14</v>
      </c>
      <c r="B14" s="73" t="s">
        <v>127</v>
      </c>
      <c r="C14" s="119">
        <v>4562303277</v>
      </c>
      <c r="D14" s="119">
        <v>613425112</v>
      </c>
      <c r="E14" s="111">
        <v>408476807</v>
      </c>
      <c r="F14" s="118"/>
      <c r="G14" s="32"/>
      <c r="H14" s="32"/>
      <c r="I14" s="32"/>
    </row>
    <row r="15" spans="1:9">
      <c r="A15" s="308">
        <f>ROW()</f>
        <v>15</v>
      </c>
      <c r="B15" s="74" t="s">
        <v>100</v>
      </c>
      <c r="C15" s="119">
        <v>0</v>
      </c>
      <c r="D15" s="119">
        <v>0</v>
      </c>
      <c r="E15" s="111">
        <v>0</v>
      </c>
      <c r="F15" s="118"/>
      <c r="G15" s="32"/>
      <c r="H15" s="32"/>
      <c r="I15" s="32"/>
    </row>
    <row r="16" spans="1:9" ht="17.25" customHeight="1">
      <c r="A16" s="308">
        <f>ROW()</f>
        <v>16</v>
      </c>
      <c r="B16" s="47" t="s">
        <v>204</v>
      </c>
      <c r="C16" s="72">
        <f>+C13+C14+C15</f>
        <v>7384499893</v>
      </c>
      <c r="D16" s="72">
        <f t="shared" ref="D16:E16" si="2">+D13+D14+D15</f>
        <v>4119060653</v>
      </c>
      <c r="E16" s="72">
        <f t="shared" si="2"/>
        <v>3808618583</v>
      </c>
      <c r="F16" s="72"/>
      <c r="G16" s="32"/>
      <c r="H16" s="32"/>
      <c r="I16" s="32"/>
    </row>
    <row r="17" spans="1:9" ht="17.25" customHeight="1">
      <c r="A17" s="308">
        <f>ROW()</f>
        <v>17</v>
      </c>
      <c r="B17" s="47" t="s">
        <v>78</v>
      </c>
      <c r="C17" s="75">
        <f>+C9-C12-C16</f>
        <v>-3845061659</v>
      </c>
      <c r="D17" s="75">
        <f t="shared" ref="D17:E17" si="3">+D9-D12-D16</f>
        <v>-2511310947</v>
      </c>
      <c r="E17" s="75">
        <f t="shared" si="3"/>
        <v>2043059249</v>
      </c>
      <c r="F17" s="72"/>
      <c r="G17" s="32"/>
      <c r="H17" s="32"/>
      <c r="I17" s="32"/>
    </row>
    <row r="18" spans="1:9">
      <c r="A18" s="308">
        <f>ROW()</f>
        <v>18</v>
      </c>
      <c r="B18" s="74" t="s">
        <v>248</v>
      </c>
      <c r="C18" s="119">
        <v>547305788</v>
      </c>
      <c r="D18" s="119">
        <v>260355096</v>
      </c>
      <c r="E18" s="111">
        <v>199830828</v>
      </c>
      <c r="F18" s="118"/>
      <c r="G18" s="32"/>
      <c r="H18" s="32"/>
      <c r="I18" s="32"/>
    </row>
    <row r="19" spans="1:9">
      <c r="A19" s="308">
        <f>ROW()</f>
        <v>19</v>
      </c>
      <c r="B19" s="74" t="s">
        <v>249</v>
      </c>
      <c r="C19" s="119">
        <v>-4824652</v>
      </c>
      <c r="D19" s="119">
        <v>79350286</v>
      </c>
      <c r="E19" s="111">
        <v>3174257</v>
      </c>
      <c r="F19" s="118"/>
      <c r="G19" s="32"/>
      <c r="H19" s="32"/>
      <c r="I19" s="32"/>
    </row>
    <row r="20" spans="1:9" ht="17.25" customHeight="1">
      <c r="A20" s="308">
        <f>ROW()</f>
        <v>20</v>
      </c>
      <c r="B20" s="38" t="s">
        <v>58</v>
      </c>
      <c r="C20" s="76">
        <f>+C17+C18-C19</f>
        <v>-3292931219</v>
      </c>
      <c r="D20" s="76">
        <f t="shared" ref="D20:E20" si="4">+D17+D18-D19</f>
        <v>-2330306137</v>
      </c>
      <c r="E20" s="76">
        <f t="shared" si="4"/>
        <v>2239715820</v>
      </c>
      <c r="F20" s="72"/>
      <c r="G20" s="40"/>
    </row>
    <row r="21" spans="1:9">
      <c r="A21" s="308">
        <f>ROW()</f>
        <v>21</v>
      </c>
      <c r="B21" s="42"/>
      <c r="C21" s="40"/>
      <c r="D21" s="40"/>
      <c r="E21" s="40"/>
      <c r="F21" s="40"/>
      <c r="G21" s="32"/>
      <c r="H21" s="32"/>
    </row>
    <row r="22" spans="1:9">
      <c r="A22" s="308">
        <f>ROW()</f>
        <v>22</v>
      </c>
      <c r="B22" s="42"/>
      <c r="C22" s="40"/>
      <c r="D22" s="40"/>
      <c r="E22" s="40"/>
      <c r="F22" s="40"/>
      <c r="G22" s="32"/>
      <c r="H22" s="32"/>
      <c r="I22" s="32"/>
    </row>
    <row r="23" spans="1:9" ht="21.75" customHeight="1">
      <c r="A23" s="308">
        <f>ROW()</f>
        <v>23</v>
      </c>
      <c r="B23" s="26" t="s">
        <v>15</v>
      </c>
      <c r="C23" s="78">
        <v>2017</v>
      </c>
      <c r="D23" s="78">
        <v>2018</v>
      </c>
      <c r="E23" s="78">
        <v>2019</v>
      </c>
      <c r="F23" s="78" t="s">
        <v>2</v>
      </c>
    </row>
    <row r="24" spans="1:9">
      <c r="A24" s="308">
        <f>ROW()</f>
        <v>24</v>
      </c>
      <c r="B24" s="77" t="s">
        <v>250</v>
      </c>
      <c r="C24" s="112">
        <v>6952896739</v>
      </c>
      <c r="D24" s="112">
        <v>5400489745</v>
      </c>
      <c r="E24" s="111">
        <v>2747975561</v>
      </c>
      <c r="F24" s="118"/>
    </row>
    <row r="25" spans="1:9">
      <c r="A25" s="308">
        <f>ROW()</f>
        <v>25</v>
      </c>
      <c r="B25" s="77" t="s">
        <v>102</v>
      </c>
      <c r="C25" s="112">
        <v>9464477713</v>
      </c>
      <c r="D25" s="112">
        <v>8944552159</v>
      </c>
      <c r="E25" s="111">
        <v>13908495021</v>
      </c>
      <c r="F25" s="118"/>
    </row>
    <row r="26" spans="1:9" ht="15" customHeight="1">
      <c r="A26" s="308">
        <f>ROW()</f>
        <v>26</v>
      </c>
      <c r="B26" s="47" t="s">
        <v>103</v>
      </c>
      <c r="C26" s="72">
        <f>+C24+C25</f>
        <v>16417374452</v>
      </c>
      <c r="D26" s="72">
        <f t="shared" ref="D26:E26" si="5">+D24+D25</f>
        <v>14345041904</v>
      </c>
      <c r="E26" s="72">
        <f t="shared" si="5"/>
        <v>16656470582</v>
      </c>
      <c r="F26" s="72"/>
    </row>
    <row r="27" spans="1:9">
      <c r="A27" s="308">
        <f>ROW()</f>
        <v>27</v>
      </c>
      <c r="B27" s="77" t="s">
        <v>107</v>
      </c>
      <c r="C27" s="112">
        <v>429026190</v>
      </c>
      <c r="D27" s="112">
        <v>754157415</v>
      </c>
      <c r="E27" s="111">
        <v>456123408</v>
      </c>
      <c r="F27" s="118"/>
    </row>
    <row r="28" spans="1:9">
      <c r="A28" s="308">
        <f>ROW()</f>
        <v>28</v>
      </c>
      <c r="B28" s="77" t="s">
        <v>104</v>
      </c>
      <c r="C28" s="112">
        <v>4556600157</v>
      </c>
      <c r="D28" s="112">
        <v>4786559275</v>
      </c>
      <c r="E28" s="111">
        <v>5151852882</v>
      </c>
      <c r="F28" s="118"/>
    </row>
    <row r="29" spans="1:9" ht="15" customHeight="1">
      <c r="A29" s="308">
        <f>ROW()</f>
        <v>29</v>
      </c>
      <c r="B29" s="47" t="s">
        <v>105</v>
      </c>
      <c r="C29" s="72">
        <f>+C27+C28</f>
        <v>4985626347</v>
      </c>
      <c r="D29" s="72">
        <f t="shared" ref="D29:E29" si="6">+D27+D28</f>
        <v>5540716690</v>
      </c>
      <c r="E29" s="72">
        <f t="shared" si="6"/>
        <v>5607976290</v>
      </c>
      <c r="F29" s="72"/>
    </row>
    <row r="30" spans="1:9" ht="15" customHeight="1">
      <c r="A30" s="308">
        <f>ROW()</f>
        <v>30</v>
      </c>
      <c r="B30" s="120" t="s">
        <v>106</v>
      </c>
      <c r="C30" s="121">
        <v>11431748105</v>
      </c>
      <c r="D30" s="121">
        <v>8804325214</v>
      </c>
      <c r="E30" s="121">
        <v>11048494292</v>
      </c>
      <c r="F30" s="118"/>
    </row>
    <row r="31" spans="1:9" ht="15" customHeight="1">
      <c r="A31" s="308">
        <f>ROW()</f>
        <v>31</v>
      </c>
      <c r="B31" s="47" t="s">
        <v>108</v>
      </c>
      <c r="C31" s="72">
        <f>+C29+C30</f>
        <v>16417374452</v>
      </c>
      <c r="D31" s="72">
        <f t="shared" ref="D31:E31" si="7">+D29+D30</f>
        <v>14345041904</v>
      </c>
      <c r="E31" s="72">
        <f t="shared" si="7"/>
        <v>16656470582</v>
      </c>
      <c r="F31" s="72"/>
    </row>
    <row r="32" spans="1:9">
      <c r="A32" s="308">
        <f>ROW()</f>
        <v>32</v>
      </c>
      <c r="B32" s="171"/>
      <c r="C32" s="172"/>
      <c r="D32" s="172"/>
      <c r="E32" s="172"/>
      <c r="F32" s="173"/>
      <c r="G32" s="32"/>
      <c r="H32" s="32"/>
    </row>
    <row r="33" spans="1:6" ht="14.25">
      <c r="A33" s="308">
        <f>ROW()</f>
        <v>33</v>
      </c>
      <c r="B33" s="163" t="s">
        <v>109</v>
      </c>
      <c r="C33" s="164">
        <f>+C26-C31</f>
        <v>0</v>
      </c>
      <c r="D33" s="164">
        <f>+D26-D31</f>
        <v>0</v>
      </c>
      <c r="E33" s="164">
        <f>+E26-E31</f>
        <v>0</v>
      </c>
      <c r="F33" s="226"/>
    </row>
    <row r="34" spans="1:6">
      <c r="B34" s="35"/>
      <c r="C34" s="36"/>
      <c r="D34" s="34"/>
      <c r="E34" s="34"/>
      <c r="F34" s="37"/>
    </row>
    <row r="35" spans="1:6"/>
  </sheetData>
  <sheetProtection algorithmName="SHA-512" hashValue="LtC1wITg0DHK7pjtn/QH2BV98bitX7pncZ1j06Ive4MEoXx5rwX30n5UD8n6aK5/i7gpsMw9OyD2FqlUdwuubA==" saltValue="JYsK+VjgGeRq+v/qG5jDcA==" spinCount="100000" sheet="1" objects="1" scenarios="1"/>
  <mergeCells count="2">
    <mergeCell ref="B2:F2"/>
    <mergeCell ref="B3:F3"/>
  </mergeCells>
  <printOptions horizontalCentered="1"/>
  <pageMargins left="0.11811023622047245" right="0" top="0.74803149606299213" bottom="0.74803149606299213" header="0.31496062992125984" footer="0.31496062992125984"/>
  <pageSetup paperSize="9" scale="74" orientation="landscape" r:id="rId1"/>
  <headerFooter>
    <oddFooter>&amp;R&amp;P  de  &amp;N</oddFooter>
  </headerFooter>
  <ignoredErrors>
    <ignoredError sqref="C9:E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X44"/>
  <sheetViews>
    <sheetView showGridLines="0" topLeftCell="O4" zoomScaleNormal="100" zoomScaleSheetLayoutView="80" workbookViewId="0">
      <selection activeCell="W25" sqref="W25"/>
    </sheetView>
  </sheetViews>
  <sheetFormatPr baseColWidth="10" defaultColWidth="0" defaultRowHeight="12" zeroHeight="1"/>
  <cols>
    <col min="1" max="1" width="2.42578125" style="304" customWidth="1"/>
    <col min="2" max="2" width="57.140625" style="24" customWidth="1"/>
    <col min="3" max="23" width="20.28515625" style="24" customWidth="1"/>
    <col min="24" max="24" width="2.140625" style="24" customWidth="1"/>
    <col min="25" max="16384" width="17.28515625" style="24" hidden="1"/>
  </cols>
  <sheetData>
    <row r="1" spans="1:23" s="309" customFormat="1" ht="11.25" customHeight="1">
      <c r="A1" s="307"/>
      <c r="B1" s="307">
        <f>COLUMN()</f>
        <v>2</v>
      </c>
      <c r="C1" s="307">
        <f>COLUMN()</f>
        <v>3</v>
      </c>
      <c r="D1" s="307">
        <f>COLUMN()</f>
        <v>4</v>
      </c>
      <c r="E1" s="307">
        <f>COLUMN()</f>
        <v>5</v>
      </c>
      <c r="F1" s="307">
        <f>COLUMN()</f>
        <v>6</v>
      </c>
      <c r="G1" s="307">
        <f>COLUMN()</f>
        <v>7</v>
      </c>
      <c r="H1" s="307">
        <f>COLUMN()</f>
        <v>8</v>
      </c>
      <c r="I1" s="307">
        <f>COLUMN()</f>
        <v>9</v>
      </c>
      <c r="J1" s="307">
        <f>COLUMN()</f>
        <v>10</v>
      </c>
      <c r="K1" s="307">
        <f>COLUMN()</f>
        <v>11</v>
      </c>
      <c r="L1" s="307">
        <f>COLUMN()</f>
        <v>12</v>
      </c>
      <c r="M1" s="307">
        <f>COLUMN()</f>
        <v>13</v>
      </c>
      <c r="N1" s="307">
        <f>COLUMN()</f>
        <v>14</v>
      </c>
      <c r="O1" s="307">
        <f>COLUMN()</f>
        <v>15</v>
      </c>
      <c r="P1" s="307">
        <f>COLUMN()</f>
        <v>16</v>
      </c>
      <c r="Q1" s="307">
        <f>COLUMN()</f>
        <v>17</v>
      </c>
      <c r="R1" s="307"/>
      <c r="S1" s="307">
        <f>COLUMN()</f>
        <v>19</v>
      </c>
      <c r="T1" s="307">
        <f>COLUMN()</f>
        <v>20</v>
      </c>
      <c r="U1" s="307">
        <f>COLUMN()</f>
        <v>21</v>
      </c>
      <c r="V1" s="307">
        <f>COLUMN()</f>
        <v>22</v>
      </c>
      <c r="W1" s="307">
        <f>COLUMN()</f>
        <v>23</v>
      </c>
    </row>
    <row r="2" spans="1:23" ht="55.5" customHeight="1">
      <c r="B2" s="369" t="s">
        <v>195</v>
      </c>
      <c r="C2" s="370"/>
      <c r="D2" s="370"/>
      <c r="E2" s="370"/>
      <c r="F2" s="370"/>
      <c r="G2" s="370"/>
      <c r="H2" s="370"/>
      <c r="I2" s="370"/>
      <c r="J2" s="370"/>
      <c r="K2" s="370"/>
      <c r="L2" s="370"/>
      <c r="M2" s="370"/>
      <c r="N2" s="370"/>
      <c r="O2" s="370"/>
      <c r="P2" s="370"/>
      <c r="Q2" s="370"/>
      <c r="R2" s="370"/>
      <c r="S2" s="370"/>
      <c r="T2" s="370"/>
      <c r="U2" s="370"/>
      <c r="V2" s="370"/>
      <c r="W2" s="371"/>
    </row>
    <row r="3" spans="1:23" s="3" customFormat="1" ht="18.95" customHeight="1">
      <c r="A3" s="303"/>
      <c r="B3" s="360" t="str">
        <f>"NOMBRE INSTITUCIÓN DE EDUCACIÓN SUPERIOR:"&amp;" "&amp;UPPER('0.Datos Contacto'!C5)</f>
        <v xml:space="preserve">NOMBRE INSTITUCIÓN DE EDUCACIÓN SUPERIOR: INSTITUTO DE EDUCACIÓN TÉCNICA PROFESIONAL DE ROLDANILLO </v>
      </c>
      <c r="C3" s="361"/>
      <c r="D3" s="361"/>
      <c r="E3" s="361"/>
      <c r="F3" s="361"/>
      <c r="G3" s="361"/>
      <c r="H3" s="361"/>
      <c r="I3" s="361"/>
      <c r="J3" s="361"/>
      <c r="K3" s="361"/>
      <c r="L3" s="361"/>
      <c r="M3" s="361"/>
      <c r="N3" s="361"/>
      <c r="O3" s="361"/>
      <c r="P3" s="361"/>
      <c r="Q3" s="361"/>
      <c r="R3" s="361"/>
      <c r="S3" s="361"/>
      <c r="T3" s="361"/>
      <c r="U3" s="361"/>
      <c r="V3" s="361"/>
      <c r="W3" s="362"/>
    </row>
    <row r="4" spans="1:23" ht="51.75" customHeight="1">
      <c r="B4" s="45" t="s">
        <v>1</v>
      </c>
      <c r="C4" s="26" t="s">
        <v>63</v>
      </c>
      <c r="D4" s="26" t="s">
        <v>62</v>
      </c>
      <c r="E4" s="26" t="s">
        <v>64</v>
      </c>
      <c r="F4" s="26" t="s">
        <v>65</v>
      </c>
      <c r="G4" s="26" t="s">
        <v>66</v>
      </c>
      <c r="H4" s="26" t="s">
        <v>67</v>
      </c>
      <c r="I4" s="26" t="s">
        <v>68</v>
      </c>
      <c r="J4" s="26" t="s">
        <v>69</v>
      </c>
      <c r="K4" s="26" t="s">
        <v>70</v>
      </c>
      <c r="L4" s="26" t="s">
        <v>143</v>
      </c>
      <c r="M4" s="79" t="s">
        <v>168</v>
      </c>
      <c r="N4" s="79" t="s">
        <v>167</v>
      </c>
      <c r="O4" s="79" t="s">
        <v>169</v>
      </c>
      <c r="P4" s="26" t="s">
        <v>72</v>
      </c>
      <c r="Q4" s="227" t="s">
        <v>269</v>
      </c>
      <c r="R4" s="79" t="s">
        <v>270</v>
      </c>
      <c r="S4" s="26" t="s">
        <v>73</v>
      </c>
      <c r="T4" s="26" t="s">
        <v>74</v>
      </c>
      <c r="U4" s="26" t="s">
        <v>61</v>
      </c>
      <c r="V4" s="26" t="s">
        <v>16</v>
      </c>
      <c r="W4" s="26" t="s">
        <v>3</v>
      </c>
    </row>
    <row r="5" spans="1:23">
      <c r="A5" s="304">
        <f>ROW()</f>
        <v>5</v>
      </c>
      <c r="B5" s="46" t="s">
        <v>79</v>
      </c>
      <c r="C5" s="98">
        <f>+C6+C12</f>
        <v>791865931.63</v>
      </c>
      <c r="D5" s="98">
        <f t="shared" ref="D5:V5" si="0">+D6+D12</f>
        <v>0</v>
      </c>
      <c r="E5" s="98">
        <f t="shared" si="0"/>
        <v>0</v>
      </c>
      <c r="F5" s="98">
        <f t="shared" si="0"/>
        <v>40669434</v>
      </c>
      <c r="G5" s="98">
        <f t="shared" si="0"/>
        <v>1538488110.8999999</v>
      </c>
      <c r="H5" s="98">
        <f t="shared" si="0"/>
        <v>0</v>
      </c>
      <c r="I5" s="98">
        <f t="shared" si="0"/>
        <v>0</v>
      </c>
      <c r="J5" s="98">
        <f t="shared" si="0"/>
        <v>730830610.89999998</v>
      </c>
      <c r="K5" s="98">
        <f t="shared" si="0"/>
        <v>0</v>
      </c>
      <c r="L5" s="98">
        <f>+L6+L12</f>
        <v>0</v>
      </c>
      <c r="M5" s="98">
        <f t="shared" ref="M5:O5" si="1">+M6+M12</f>
        <v>647522347.46000004</v>
      </c>
      <c r="N5" s="98">
        <f t="shared" si="1"/>
        <v>0</v>
      </c>
      <c r="O5" s="98">
        <f t="shared" si="1"/>
        <v>408174070</v>
      </c>
      <c r="P5" s="98">
        <f t="shared" si="0"/>
        <v>0</v>
      </c>
      <c r="Q5" s="98">
        <f t="shared" si="0"/>
        <v>0</v>
      </c>
      <c r="R5" s="98">
        <f t="shared" ref="R5" si="2">+R6+R12</f>
        <v>0</v>
      </c>
      <c r="S5" s="98">
        <f t="shared" si="0"/>
        <v>0</v>
      </c>
      <c r="T5" s="98">
        <f t="shared" si="0"/>
        <v>0</v>
      </c>
      <c r="U5" s="98">
        <f t="shared" si="0"/>
        <v>0</v>
      </c>
      <c r="V5" s="98">
        <f t="shared" si="0"/>
        <v>0</v>
      </c>
      <c r="W5" s="98">
        <f>SUM(C5:V5)</f>
        <v>4157550504.8899999</v>
      </c>
    </row>
    <row r="6" spans="1:23">
      <c r="A6" s="304">
        <f>ROW()</f>
        <v>6</v>
      </c>
      <c r="B6" s="56" t="s">
        <v>117</v>
      </c>
      <c r="C6" s="98">
        <f>SUM(C7:C11)</f>
        <v>791865931.63</v>
      </c>
      <c r="D6" s="98">
        <f t="shared" ref="D6:V6" si="3">SUM(D7:D11)</f>
        <v>0</v>
      </c>
      <c r="E6" s="98">
        <f t="shared" si="3"/>
        <v>0</v>
      </c>
      <c r="F6" s="98">
        <f t="shared" si="3"/>
        <v>40669434</v>
      </c>
      <c r="G6" s="98">
        <f t="shared" si="3"/>
        <v>1538488110.8999999</v>
      </c>
      <c r="H6" s="98">
        <f t="shared" si="3"/>
        <v>0</v>
      </c>
      <c r="I6" s="98">
        <f t="shared" si="3"/>
        <v>0</v>
      </c>
      <c r="J6" s="98">
        <f t="shared" si="3"/>
        <v>730830610.89999998</v>
      </c>
      <c r="K6" s="98">
        <f t="shared" si="3"/>
        <v>0</v>
      </c>
      <c r="L6" s="98">
        <f>SUM(L7:L11)</f>
        <v>0</v>
      </c>
      <c r="M6" s="98">
        <f>SUM(M7:M11)</f>
        <v>647522347.46000004</v>
      </c>
      <c r="N6" s="98">
        <f t="shared" ref="N6" si="4">SUM(N7:N11)</f>
        <v>0</v>
      </c>
      <c r="O6" s="98">
        <f>SUM(O7:O11)</f>
        <v>408174070</v>
      </c>
      <c r="P6" s="98">
        <f t="shared" si="3"/>
        <v>0</v>
      </c>
      <c r="Q6" s="98">
        <f>SUM(Q7:Q11)</f>
        <v>0</v>
      </c>
      <c r="R6" s="98">
        <f>SUM(R7:R11)</f>
        <v>0</v>
      </c>
      <c r="S6" s="98">
        <f t="shared" si="3"/>
        <v>0</v>
      </c>
      <c r="T6" s="98">
        <f t="shared" si="3"/>
        <v>0</v>
      </c>
      <c r="U6" s="98">
        <f t="shared" si="3"/>
        <v>0</v>
      </c>
      <c r="V6" s="98">
        <f t="shared" si="3"/>
        <v>0</v>
      </c>
      <c r="W6" s="98">
        <f t="shared" ref="W6:W19" si="5">SUM(C6:V6)</f>
        <v>4157550504.8899999</v>
      </c>
    </row>
    <row r="7" spans="1:23">
      <c r="A7" s="304">
        <f>ROW()</f>
        <v>7</v>
      </c>
      <c r="B7" s="219" t="s">
        <v>251</v>
      </c>
      <c r="C7" s="122">
        <v>0</v>
      </c>
      <c r="D7" s="122">
        <v>0</v>
      </c>
      <c r="E7" s="122">
        <v>0</v>
      </c>
      <c r="F7" s="122">
        <v>0</v>
      </c>
      <c r="G7" s="122">
        <v>0</v>
      </c>
      <c r="H7" s="122">
        <v>0</v>
      </c>
      <c r="I7" s="122">
        <v>0</v>
      </c>
      <c r="J7" s="122">
        <v>0</v>
      </c>
      <c r="K7" s="122">
        <v>0</v>
      </c>
      <c r="L7" s="122">
        <v>0</v>
      </c>
      <c r="M7" s="122">
        <v>0</v>
      </c>
      <c r="N7" s="122">
        <v>0</v>
      </c>
      <c r="O7" s="122">
        <v>0</v>
      </c>
      <c r="P7" s="122">
        <v>0</v>
      </c>
      <c r="Q7" s="122">
        <v>0</v>
      </c>
      <c r="R7" s="122">
        <v>0</v>
      </c>
      <c r="S7" s="122">
        <v>0</v>
      </c>
      <c r="T7" s="122">
        <v>0</v>
      </c>
      <c r="U7" s="122">
        <v>0</v>
      </c>
      <c r="V7" s="122">
        <v>0</v>
      </c>
      <c r="W7" s="99">
        <f t="shared" si="5"/>
        <v>0</v>
      </c>
    </row>
    <row r="8" spans="1:23">
      <c r="A8" s="304">
        <f>ROW()</f>
        <v>8</v>
      </c>
      <c r="B8" s="219" t="s">
        <v>252</v>
      </c>
      <c r="C8" s="122">
        <v>0</v>
      </c>
      <c r="D8" s="122">
        <v>0</v>
      </c>
      <c r="E8" s="122">
        <v>0</v>
      </c>
      <c r="F8" s="122">
        <v>0</v>
      </c>
      <c r="G8" s="122">
        <v>0</v>
      </c>
      <c r="H8" s="122">
        <v>0</v>
      </c>
      <c r="I8" s="122">
        <v>0</v>
      </c>
      <c r="J8" s="122">
        <v>0</v>
      </c>
      <c r="K8" s="122">
        <v>0</v>
      </c>
      <c r="L8" s="122">
        <v>0</v>
      </c>
      <c r="M8" s="122">
        <v>0</v>
      </c>
      <c r="N8" s="122">
        <v>0</v>
      </c>
      <c r="O8" s="122">
        <v>0</v>
      </c>
      <c r="P8" s="122">
        <v>0</v>
      </c>
      <c r="Q8" s="122">
        <v>0</v>
      </c>
      <c r="R8" s="122">
        <v>0</v>
      </c>
      <c r="S8" s="122">
        <v>0</v>
      </c>
      <c r="T8" s="122">
        <v>0</v>
      </c>
      <c r="U8" s="122">
        <v>0</v>
      </c>
      <c r="V8" s="122">
        <v>0</v>
      </c>
      <c r="W8" s="99">
        <f t="shared" si="5"/>
        <v>0</v>
      </c>
    </row>
    <row r="9" spans="1:23">
      <c r="A9" s="304">
        <f>ROW()</f>
        <v>9</v>
      </c>
      <c r="B9" s="219" t="s">
        <v>253</v>
      </c>
      <c r="C9" s="122">
        <v>791865931.63</v>
      </c>
      <c r="D9" s="122">
        <v>0</v>
      </c>
      <c r="E9" s="122">
        <v>0</v>
      </c>
      <c r="F9" s="122">
        <v>40669434</v>
      </c>
      <c r="G9" s="122">
        <v>1436046720.7599998</v>
      </c>
      <c r="H9" s="122">
        <v>0</v>
      </c>
      <c r="I9" s="122">
        <v>0</v>
      </c>
      <c r="J9" s="122">
        <v>209626219.22999999</v>
      </c>
      <c r="K9" s="122">
        <v>0</v>
      </c>
      <c r="L9" s="122">
        <v>0</v>
      </c>
      <c r="M9" s="122">
        <v>647522347.46000004</v>
      </c>
      <c r="N9" s="122">
        <v>0</v>
      </c>
      <c r="O9" s="122">
        <v>408174070</v>
      </c>
      <c r="P9" s="122">
        <v>0</v>
      </c>
      <c r="Q9" s="122">
        <v>0</v>
      </c>
      <c r="R9" s="122">
        <v>0</v>
      </c>
      <c r="S9" s="122">
        <v>0</v>
      </c>
      <c r="T9" s="122">
        <v>0</v>
      </c>
      <c r="U9" s="122">
        <v>0</v>
      </c>
      <c r="V9" s="122">
        <v>0</v>
      </c>
      <c r="W9" s="99">
        <f t="shared" si="5"/>
        <v>3533904723.0799999</v>
      </c>
    </row>
    <row r="10" spans="1:23">
      <c r="A10" s="304">
        <f>ROW()</f>
        <v>10</v>
      </c>
      <c r="B10" s="219" t="s">
        <v>254</v>
      </c>
      <c r="C10" s="122">
        <v>0</v>
      </c>
      <c r="D10" s="122">
        <v>0</v>
      </c>
      <c r="E10" s="122">
        <v>0</v>
      </c>
      <c r="F10" s="122">
        <v>0</v>
      </c>
      <c r="G10" s="122">
        <v>0</v>
      </c>
      <c r="H10" s="122">
        <v>0</v>
      </c>
      <c r="I10" s="122">
        <v>0</v>
      </c>
      <c r="J10" s="122">
        <v>0</v>
      </c>
      <c r="K10" s="122">
        <v>0</v>
      </c>
      <c r="L10" s="122">
        <v>0</v>
      </c>
      <c r="M10" s="122">
        <v>0</v>
      </c>
      <c r="N10" s="122">
        <v>0</v>
      </c>
      <c r="O10" s="122">
        <v>0</v>
      </c>
      <c r="P10" s="122">
        <v>0</v>
      </c>
      <c r="Q10" s="122">
        <v>0</v>
      </c>
      <c r="R10" s="122">
        <v>0</v>
      </c>
      <c r="S10" s="122">
        <v>0</v>
      </c>
      <c r="T10" s="122">
        <v>0</v>
      </c>
      <c r="U10" s="122">
        <v>0</v>
      </c>
      <c r="V10" s="122">
        <v>0</v>
      </c>
      <c r="W10" s="99">
        <f t="shared" si="5"/>
        <v>0</v>
      </c>
    </row>
    <row r="11" spans="1:23">
      <c r="A11" s="304">
        <f>ROW()</f>
        <v>11</v>
      </c>
      <c r="B11" s="219" t="s">
        <v>255</v>
      </c>
      <c r="C11" s="122">
        <v>0</v>
      </c>
      <c r="D11" s="122">
        <v>0</v>
      </c>
      <c r="E11" s="122">
        <v>0</v>
      </c>
      <c r="F11" s="122">
        <v>0</v>
      </c>
      <c r="G11" s="122">
        <v>102441390.14</v>
      </c>
      <c r="H11" s="122">
        <v>0</v>
      </c>
      <c r="I11" s="122">
        <v>0</v>
      </c>
      <c r="J11" s="122">
        <v>521204391.67000002</v>
      </c>
      <c r="K11" s="122">
        <v>0</v>
      </c>
      <c r="L11" s="122">
        <v>0</v>
      </c>
      <c r="M11" s="122">
        <v>0</v>
      </c>
      <c r="N11" s="122">
        <v>0</v>
      </c>
      <c r="O11" s="122">
        <v>0</v>
      </c>
      <c r="P11" s="122">
        <v>0</v>
      </c>
      <c r="Q11" s="122">
        <v>0</v>
      </c>
      <c r="R11" s="122">
        <v>0</v>
      </c>
      <c r="S11" s="122">
        <v>0</v>
      </c>
      <c r="T11" s="122">
        <v>0</v>
      </c>
      <c r="U11" s="122">
        <v>0</v>
      </c>
      <c r="V11" s="122">
        <v>0</v>
      </c>
      <c r="W11" s="99">
        <f t="shared" si="5"/>
        <v>623645781.81000006</v>
      </c>
    </row>
    <row r="12" spans="1:23" ht="20.25">
      <c r="A12" s="304">
        <f>ROW()</f>
        <v>12</v>
      </c>
      <c r="B12" s="46" t="s">
        <v>80</v>
      </c>
      <c r="C12" s="123">
        <v>0</v>
      </c>
      <c r="D12" s="123">
        <v>0</v>
      </c>
      <c r="E12" s="123">
        <v>0</v>
      </c>
      <c r="F12" s="123">
        <v>0</v>
      </c>
      <c r="G12" s="123">
        <v>0</v>
      </c>
      <c r="H12" s="123">
        <v>0</v>
      </c>
      <c r="I12" s="123">
        <v>0</v>
      </c>
      <c r="J12" s="123">
        <v>0</v>
      </c>
      <c r="K12" s="123">
        <v>0</v>
      </c>
      <c r="L12" s="123">
        <v>0</v>
      </c>
      <c r="M12" s="123">
        <v>0</v>
      </c>
      <c r="N12" s="123">
        <v>0</v>
      </c>
      <c r="O12" s="123">
        <v>0</v>
      </c>
      <c r="P12" s="123">
        <v>0</v>
      </c>
      <c r="Q12" s="123">
        <v>0</v>
      </c>
      <c r="R12" s="123">
        <v>0</v>
      </c>
      <c r="S12" s="123">
        <v>0</v>
      </c>
      <c r="T12" s="123">
        <v>0</v>
      </c>
      <c r="U12" s="123">
        <v>0</v>
      </c>
      <c r="V12" s="123">
        <v>0</v>
      </c>
      <c r="W12" s="98">
        <f>SUM(C12:V12)</f>
        <v>0</v>
      </c>
    </row>
    <row r="13" spans="1:23">
      <c r="A13" s="304">
        <f>ROW()</f>
        <v>13</v>
      </c>
      <c r="B13" s="46" t="s">
        <v>81</v>
      </c>
      <c r="C13" s="98">
        <f>+C14+C22</f>
        <v>417531244.63</v>
      </c>
      <c r="D13" s="98">
        <f t="shared" ref="D13:V13" si="6">+D14+D22</f>
        <v>0</v>
      </c>
      <c r="E13" s="98">
        <f t="shared" si="6"/>
        <v>0</v>
      </c>
      <c r="F13" s="98">
        <f t="shared" si="6"/>
        <v>14114098</v>
      </c>
      <c r="G13" s="98">
        <f t="shared" si="6"/>
        <v>830853719.72000003</v>
      </c>
      <c r="H13" s="98">
        <f t="shared" si="6"/>
        <v>0</v>
      </c>
      <c r="I13" s="98">
        <f t="shared" si="6"/>
        <v>0</v>
      </c>
      <c r="J13" s="98">
        <f t="shared" si="6"/>
        <v>570861232.25</v>
      </c>
      <c r="K13" s="98">
        <f t="shared" si="6"/>
        <v>0</v>
      </c>
      <c r="L13" s="98">
        <f t="shared" si="6"/>
        <v>0</v>
      </c>
      <c r="M13" s="98">
        <f t="shared" si="6"/>
        <v>647522347.46000004</v>
      </c>
      <c r="N13" s="98">
        <f t="shared" si="6"/>
        <v>0</v>
      </c>
      <c r="O13" s="98">
        <f t="shared" si="6"/>
        <v>0</v>
      </c>
      <c r="P13" s="98">
        <f t="shared" si="6"/>
        <v>0</v>
      </c>
      <c r="Q13" s="98">
        <f t="shared" si="6"/>
        <v>0</v>
      </c>
      <c r="R13" s="98">
        <f t="shared" ref="R13" si="7">+R14+R22</f>
        <v>0</v>
      </c>
      <c r="S13" s="98">
        <f t="shared" si="6"/>
        <v>0</v>
      </c>
      <c r="T13" s="98">
        <f t="shared" si="6"/>
        <v>0</v>
      </c>
      <c r="U13" s="98">
        <f t="shared" si="6"/>
        <v>0</v>
      </c>
      <c r="V13" s="98">
        <f t="shared" si="6"/>
        <v>0</v>
      </c>
      <c r="W13" s="98">
        <f>SUM(C13:V13)</f>
        <v>2480882642.0599999</v>
      </c>
    </row>
    <row r="14" spans="1:23">
      <c r="A14" s="304">
        <f>ROW()</f>
        <v>14</v>
      </c>
      <c r="B14" s="46" t="s">
        <v>82</v>
      </c>
      <c r="C14" s="98">
        <f>+SUM(C15:C20)</f>
        <v>417531244.63</v>
      </c>
      <c r="D14" s="98">
        <f t="shared" ref="D14:V14" si="8">+SUM(D15:D20)</f>
        <v>0</v>
      </c>
      <c r="E14" s="98">
        <f t="shared" si="8"/>
        <v>0</v>
      </c>
      <c r="F14" s="98">
        <f t="shared" si="8"/>
        <v>14114098</v>
      </c>
      <c r="G14" s="98">
        <f t="shared" si="8"/>
        <v>830853719.72000003</v>
      </c>
      <c r="H14" s="98">
        <f t="shared" si="8"/>
        <v>0</v>
      </c>
      <c r="I14" s="98">
        <f t="shared" si="8"/>
        <v>0</v>
      </c>
      <c r="J14" s="98">
        <f t="shared" si="8"/>
        <v>533624299.55000001</v>
      </c>
      <c r="K14" s="98">
        <f t="shared" si="8"/>
        <v>0</v>
      </c>
      <c r="L14" s="98">
        <f t="shared" si="8"/>
        <v>0</v>
      </c>
      <c r="M14" s="98">
        <f t="shared" si="8"/>
        <v>647522347.46000004</v>
      </c>
      <c r="N14" s="98">
        <f t="shared" si="8"/>
        <v>0</v>
      </c>
      <c r="O14" s="98">
        <f t="shared" si="8"/>
        <v>0</v>
      </c>
      <c r="P14" s="98">
        <f t="shared" si="8"/>
        <v>0</v>
      </c>
      <c r="Q14" s="98">
        <f t="shared" si="8"/>
        <v>0</v>
      </c>
      <c r="R14" s="98">
        <f t="shared" ref="R14" si="9">+SUM(R15:R20)</f>
        <v>0</v>
      </c>
      <c r="S14" s="98">
        <f t="shared" si="8"/>
        <v>0</v>
      </c>
      <c r="T14" s="98">
        <f t="shared" si="8"/>
        <v>0</v>
      </c>
      <c r="U14" s="98">
        <f t="shared" si="8"/>
        <v>0</v>
      </c>
      <c r="V14" s="98">
        <f t="shared" si="8"/>
        <v>0</v>
      </c>
      <c r="W14" s="98">
        <f>SUM(C14:V14)</f>
        <v>2443645709.3599997</v>
      </c>
    </row>
    <row r="15" spans="1:23">
      <c r="A15" s="304">
        <f>ROW()</f>
        <v>15</v>
      </c>
      <c r="B15" s="219" t="s">
        <v>256</v>
      </c>
      <c r="C15" s="122">
        <v>0</v>
      </c>
      <c r="D15" s="122">
        <v>0</v>
      </c>
      <c r="E15" s="122">
        <v>0</v>
      </c>
      <c r="F15" s="122">
        <v>0</v>
      </c>
      <c r="G15" s="122">
        <v>0</v>
      </c>
      <c r="H15" s="122">
        <v>0</v>
      </c>
      <c r="I15" s="122">
        <v>0</v>
      </c>
      <c r="J15" s="122">
        <v>0</v>
      </c>
      <c r="K15" s="122">
        <v>0</v>
      </c>
      <c r="L15" s="122">
        <v>0</v>
      </c>
      <c r="M15" s="122">
        <v>0</v>
      </c>
      <c r="N15" s="122">
        <v>0</v>
      </c>
      <c r="O15" s="122">
        <v>0</v>
      </c>
      <c r="P15" s="122">
        <v>0</v>
      </c>
      <c r="Q15" s="122">
        <v>0</v>
      </c>
      <c r="R15" s="122">
        <v>0</v>
      </c>
      <c r="S15" s="122">
        <v>0</v>
      </c>
      <c r="T15" s="122">
        <v>0</v>
      </c>
      <c r="U15" s="122">
        <v>0</v>
      </c>
      <c r="V15" s="122">
        <v>0</v>
      </c>
      <c r="W15" s="99">
        <f>SUM(C15:V15)</f>
        <v>0</v>
      </c>
    </row>
    <row r="16" spans="1:23">
      <c r="A16" s="304">
        <f>ROW()</f>
        <v>16</v>
      </c>
      <c r="B16" s="219" t="s">
        <v>257</v>
      </c>
      <c r="C16" s="122">
        <v>0</v>
      </c>
      <c r="D16" s="122">
        <v>0</v>
      </c>
      <c r="E16" s="122">
        <v>0</v>
      </c>
      <c r="F16" s="122">
        <v>0</v>
      </c>
      <c r="G16" s="122">
        <v>0</v>
      </c>
      <c r="H16" s="122">
        <v>0</v>
      </c>
      <c r="I16" s="122">
        <v>0</v>
      </c>
      <c r="J16" s="122">
        <v>0</v>
      </c>
      <c r="K16" s="122">
        <v>0</v>
      </c>
      <c r="L16" s="122">
        <v>0</v>
      </c>
      <c r="M16" s="122">
        <v>0</v>
      </c>
      <c r="N16" s="122">
        <v>0</v>
      </c>
      <c r="O16" s="122">
        <v>0</v>
      </c>
      <c r="P16" s="122">
        <v>0</v>
      </c>
      <c r="Q16" s="122">
        <v>0</v>
      </c>
      <c r="R16" s="122">
        <v>0</v>
      </c>
      <c r="S16" s="122">
        <v>0</v>
      </c>
      <c r="T16" s="122">
        <v>0</v>
      </c>
      <c r="U16" s="122">
        <v>0</v>
      </c>
      <c r="V16" s="122">
        <v>0</v>
      </c>
      <c r="W16" s="99">
        <f t="shared" ref="W16:W17" si="10">SUM(C16:V16)</f>
        <v>0</v>
      </c>
    </row>
    <row r="17" spans="1:23">
      <c r="A17" s="304">
        <f>ROW()</f>
        <v>17</v>
      </c>
      <c r="B17" s="219" t="s">
        <v>258</v>
      </c>
      <c r="C17" s="122">
        <v>0</v>
      </c>
      <c r="D17" s="122">
        <v>0</v>
      </c>
      <c r="E17" s="122">
        <v>0</v>
      </c>
      <c r="F17" s="122">
        <v>0</v>
      </c>
      <c r="G17" s="122">
        <v>0</v>
      </c>
      <c r="H17" s="122">
        <v>0</v>
      </c>
      <c r="I17" s="122">
        <v>0</v>
      </c>
      <c r="J17" s="122">
        <v>0</v>
      </c>
      <c r="K17" s="122">
        <v>0</v>
      </c>
      <c r="L17" s="122">
        <v>0</v>
      </c>
      <c r="M17" s="122">
        <v>0</v>
      </c>
      <c r="N17" s="122">
        <v>0</v>
      </c>
      <c r="O17" s="122">
        <v>0</v>
      </c>
      <c r="P17" s="122">
        <v>0</v>
      </c>
      <c r="Q17" s="122">
        <v>0</v>
      </c>
      <c r="R17" s="122">
        <v>0</v>
      </c>
      <c r="S17" s="122">
        <v>0</v>
      </c>
      <c r="T17" s="122">
        <v>0</v>
      </c>
      <c r="U17" s="122">
        <v>0</v>
      </c>
      <c r="V17" s="122">
        <v>0</v>
      </c>
      <c r="W17" s="99">
        <f t="shared" si="10"/>
        <v>0</v>
      </c>
    </row>
    <row r="18" spans="1:23">
      <c r="A18" s="304">
        <f>ROW()</f>
        <v>18</v>
      </c>
      <c r="B18" s="219" t="s">
        <v>259</v>
      </c>
      <c r="C18" s="122">
        <v>0</v>
      </c>
      <c r="D18" s="122">
        <v>0</v>
      </c>
      <c r="E18" s="122">
        <v>0</v>
      </c>
      <c r="F18" s="122">
        <v>0</v>
      </c>
      <c r="G18" s="122">
        <v>174361396</v>
      </c>
      <c r="H18" s="122">
        <v>0</v>
      </c>
      <c r="I18" s="122">
        <v>0</v>
      </c>
      <c r="J18" s="122">
        <v>0</v>
      </c>
      <c r="K18" s="122">
        <v>0</v>
      </c>
      <c r="L18" s="122">
        <v>0</v>
      </c>
      <c r="M18" s="122">
        <v>0</v>
      </c>
      <c r="N18" s="122">
        <v>0</v>
      </c>
      <c r="O18" s="122">
        <v>0</v>
      </c>
      <c r="P18" s="122">
        <v>0</v>
      </c>
      <c r="Q18" s="122">
        <v>0</v>
      </c>
      <c r="R18" s="122">
        <v>0</v>
      </c>
      <c r="S18" s="122">
        <v>0</v>
      </c>
      <c r="T18" s="122">
        <v>0</v>
      </c>
      <c r="U18" s="122">
        <v>0</v>
      </c>
      <c r="V18" s="122">
        <v>0</v>
      </c>
      <c r="W18" s="99">
        <f t="shared" si="5"/>
        <v>174361396</v>
      </c>
    </row>
    <row r="19" spans="1:23">
      <c r="A19" s="304">
        <f>ROW()</f>
        <v>19</v>
      </c>
      <c r="B19" s="219" t="s">
        <v>260</v>
      </c>
      <c r="C19" s="122">
        <v>0</v>
      </c>
      <c r="D19" s="122">
        <v>0</v>
      </c>
      <c r="E19" s="122">
        <v>0</v>
      </c>
      <c r="F19" s="122">
        <v>0</v>
      </c>
      <c r="G19" s="122">
        <v>0</v>
      </c>
      <c r="H19" s="122">
        <v>0</v>
      </c>
      <c r="I19" s="122">
        <v>0</v>
      </c>
      <c r="J19" s="122">
        <v>0</v>
      </c>
      <c r="K19" s="122">
        <v>0</v>
      </c>
      <c r="L19" s="122">
        <v>0</v>
      </c>
      <c r="M19" s="122">
        <v>0</v>
      </c>
      <c r="N19" s="122">
        <v>0</v>
      </c>
      <c r="O19" s="122">
        <v>0</v>
      </c>
      <c r="P19" s="122">
        <v>0</v>
      </c>
      <c r="Q19" s="122">
        <v>0</v>
      </c>
      <c r="R19" s="122">
        <v>0</v>
      </c>
      <c r="S19" s="122">
        <v>0</v>
      </c>
      <c r="T19" s="122">
        <v>0</v>
      </c>
      <c r="U19" s="122">
        <v>0</v>
      </c>
      <c r="V19" s="122">
        <v>0</v>
      </c>
      <c r="W19" s="99">
        <f t="shared" si="5"/>
        <v>0</v>
      </c>
    </row>
    <row r="20" spans="1:23">
      <c r="A20" s="304">
        <f>ROW()</f>
        <v>20</v>
      </c>
      <c r="B20" s="219" t="s">
        <v>261</v>
      </c>
      <c r="C20" s="122">
        <v>417531244.63</v>
      </c>
      <c r="D20" s="122">
        <v>0</v>
      </c>
      <c r="E20" s="122">
        <v>0</v>
      </c>
      <c r="F20" s="122">
        <v>14114098</v>
      </c>
      <c r="G20" s="122">
        <v>656492323.72000003</v>
      </c>
      <c r="H20" s="122">
        <v>0</v>
      </c>
      <c r="I20" s="122">
        <v>0</v>
      </c>
      <c r="J20" s="122">
        <v>533624299.55000001</v>
      </c>
      <c r="K20" s="122">
        <v>0</v>
      </c>
      <c r="L20" s="122">
        <v>0</v>
      </c>
      <c r="M20" s="122">
        <v>647522347.46000004</v>
      </c>
      <c r="N20" s="122">
        <v>0</v>
      </c>
      <c r="O20" s="122">
        <v>0</v>
      </c>
      <c r="P20" s="122">
        <v>0</v>
      </c>
      <c r="Q20" s="122">
        <v>0</v>
      </c>
      <c r="R20" s="122">
        <v>0</v>
      </c>
      <c r="S20" s="122">
        <v>0</v>
      </c>
      <c r="T20" s="122">
        <v>0</v>
      </c>
      <c r="U20" s="122">
        <v>0</v>
      </c>
      <c r="V20" s="122">
        <v>0</v>
      </c>
      <c r="W20" s="99">
        <f t="shared" ref="W20:W25" si="11">SUM(C20:V20)</f>
        <v>2269284313.3599997</v>
      </c>
    </row>
    <row r="21" spans="1:23">
      <c r="A21" s="304">
        <f>ROW()</f>
        <v>21</v>
      </c>
      <c r="B21" s="46" t="s">
        <v>83</v>
      </c>
      <c r="C21" s="98">
        <f>+C5-C14</f>
        <v>374334687</v>
      </c>
      <c r="D21" s="98">
        <f t="shared" ref="D21:V21" si="12">+D5-D14</f>
        <v>0</v>
      </c>
      <c r="E21" s="98">
        <f t="shared" si="12"/>
        <v>0</v>
      </c>
      <c r="F21" s="98">
        <f t="shared" si="12"/>
        <v>26555336</v>
      </c>
      <c r="G21" s="98">
        <f t="shared" si="12"/>
        <v>707634391.17999983</v>
      </c>
      <c r="H21" s="98">
        <f t="shared" si="12"/>
        <v>0</v>
      </c>
      <c r="I21" s="98">
        <f t="shared" si="12"/>
        <v>0</v>
      </c>
      <c r="J21" s="98">
        <f t="shared" si="12"/>
        <v>197206311.34999996</v>
      </c>
      <c r="K21" s="98">
        <f t="shared" si="12"/>
        <v>0</v>
      </c>
      <c r="L21" s="98">
        <f>+L5-L14</f>
        <v>0</v>
      </c>
      <c r="M21" s="98">
        <f t="shared" ref="M21:O21" si="13">+M5-M14</f>
        <v>0</v>
      </c>
      <c r="N21" s="98">
        <f t="shared" si="13"/>
        <v>0</v>
      </c>
      <c r="O21" s="98">
        <f t="shared" si="13"/>
        <v>408174070</v>
      </c>
      <c r="P21" s="98">
        <f t="shared" si="12"/>
        <v>0</v>
      </c>
      <c r="Q21" s="98">
        <f t="shared" si="12"/>
        <v>0</v>
      </c>
      <c r="R21" s="98">
        <f t="shared" ref="R21" si="14">+R5-R14</f>
        <v>0</v>
      </c>
      <c r="S21" s="98">
        <f t="shared" si="12"/>
        <v>0</v>
      </c>
      <c r="T21" s="98">
        <f t="shared" si="12"/>
        <v>0</v>
      </c>
      <c r="U21" s="98">
        <f t="shared" si="12"/>
        <v>0</v>
      </c>
      <c r="V21" s="98">
        <f t="shared" si="12"/>
        <v>0</v>
      </c>
      <c r="W21" s="98">
        <f t="shared" si="11"/>
        <v>1713904795.5299997</v>
      </c>
    </row>
    <row r="22" spans="1:23">
      <c r="A22" s="304">
        <f>ROW()</f>
        <v>22</v>
      </c>
      <c r="B22" s="46" t="s">
        <v>84</v>
      </c>
      <c r="C22" s="98">
        <f>+C23+C24</f>
        <v>0</v>
      </c>
      <c r="D22" s="98">
        <f t="shared" ref="D22:V22" si="15">+D23+D24</f>
        <v>0</v>
      </c>
      <c r="E22" s="98">
        <f t="shared" si="15"/>
        <v>0</v>
      </c>
      <c r="F22" s="98">
        <f t="shared" si="15"/>
        <v>0</v>
      </c>
      <c r="G22" s="98">
        <f t="shared" si="15"/>
        <v>0</v>
      </c>
      <c r="H22" s="98">
        <f t="shared" si="15"/>
        <v>0</v>
      </c>
      <c r="I22" s="98">
        <f t="shared" si="15"/>
        <v>0</v>
      </c>
      <c r="J22" s="98">
        <f t="shared" si="15"/>
        <v>37236932.700000003</v>
      </c>
      <c r="K22" s="98">
        <f t="shared" si="15"/>
        <v>0</v>
      </c>
      <c r="L22" s="98">
        <f t="shared" si="15"/>
        <v>0</v>
      </c>
      <c r="M22" s="98">
        <f t="shared" si="15"/>
        <v>0</v>
      </c>
      <c r="N22" s="98">
        <f t="shared" si="15"/>
        <v>0</v>
      </c>
      <c r="O22" s="98">
        <f t="shared" si="15"/>
        <v>0</v>
      </c>
      <c r="P22" s="98">
        <f t="shared" si="15"/>
        <v>0</v>
      </c>
      <c r="Q22" s="98">
        <f t="shared" si="15"/>
        <v>0</v>
      </c>
      <c r="R22" s="98">
        <f t="shared" ref="R22" si="16">+R23+R24</f>
        <v>0</v>
      </c>
      <c r="S22" s="98">
        <f t="shared" si="15"/>
        <v>0</v>
      </c>
      <c r="T22" s="98">
        <f t="shared" si="15"/>
        <v>0</v>
      </c>
      <c r="U22" s="98">
        <f t="shared" si="15"/>
        <v>0</v>
      </c>
      <c r="V22" s="98">
        <f t="shared" si="15"/>
        <v>0</v>
      </c>
      <c r="W22" s="98">
        <f t="shared" si="11"/>
        <v>37236932.700000003</v>
      </c>
    </row>
    <row r="23" spans="1:23">
      <c r="A23" s="304">
        <f>ROW()</f>
        <v>23</v>
      </c>
      <c r="B23" s="219" t="s">
        <v>262</v>
      </c>
      <c r="C23" s="122">
        <v>0</v>
      </c>
      <c r="D23" s="122">
        <v>0</v>
      </c>
      <c r="E23" s="122">
        <v>0</v>
      </c>
      <c r="F23" s="122">
        <v>0</v>
      </c>
      <c r="G23" s="122">
        <v>0</v>
      </c>
      <c r="H23" s="122">
        <v>0</v>
      </c>
      <c r="I23" s="122">
        <v>0</v>
      </c>
      <c r="J23" s="122">
        <v>37236932.700000003</v>
      </c>
      <c r="K23" s="122">
        <v>0</v>
      </c>
      <c r="L23" s="122">
        <v>0</v>
      </c>
      <c r="M23" s="122">
        <v>0</v>
      </c>
      <c r="N23" s="122">
        <v>0</v>
      </c>
      <c r="O23" s="122">
        <v>0</v>
      </c>
      <c r="P23" s="122">
        <v>0</v>
      </c>
      <c r="Q23" s="122">
        <v>0</v>
      </c>
      <c r="R23" s="122">
        <v>0</v>
      </c>
      <c r="S23" s="122">
        <v>0</v>
      </c>
      <c r="T23" s="122">
        <v>0</v>
      </c>
      <c r="U23" s="122">
        <v>0</v>
      </c>
      <c r="V23" s="122">
        <v>0</v>
      </c>
      <c r="W23" s="99">
        <f t="shared" si="11"/>
        <v>37236932.700000003</v>
      </c>
    </row>
    <row r="24" spans="1:23">
      <c r="A24" s="304">
        <f>ROW()</f>
        <v>24</v>
      </c>
      <c r="B24" s="219" t="s">
        <v>263</v>
      </c>
      <c r="C24" s="122">
        <v>0</v>
      </c>
      <c r="D24" s="122">
        <v>0</v>
      </c>
      <c r="E24" s="122">
        <v>0</v>
      </c>
      <c r="F24" s="122">
        <v>0</v>
      </c>
      <c r="G24" s="122">
        <v>0</v>
      </c>
      <c r="H24" s="122">
        <v>0</v>
      </c>
      <c r="I24" s="122">
        <v>0</v>
      </c>
      <c r="J24" s="122">
        <v>0</v>
      </c>
      <c r="K24" s="122">
        <v>0</v>
      </c>
      <c r="L24" s="122">
        <v>0</v>
      </c>
      <c r="M24" s="122">
        <v>0</v>
      </c>
      <c r="N24" s="122">
        <v>0</v>
      </c>
      <c r="O24" s="122">
        <v>0</v>
      </c>
      <c r="P24" s="122">
        <v>0</v>
      </c>
      <c r="Q24" s="122">
        <v>0</v>
      </c>
      <c r="R24" s="122">
        <v>0</v>
      </c>
      <c r="S24" s="122">
        <v>0</v>
      </c>
      <c r="T24" s="122">
        <v>0</v>
      </c>
      <c r="U24" s="122">
        <v>0</v>
      </c>
      <c r="V24" s="122">
        <v>0</v>
      </c>
      <c r="W24" s="99">
        <f t="shared" si="11"/>
        <v>0</v>
      </c>
    </row>
    <row r="25" spans="1:23">
      <c r="A25" s="304">
        <f>ROW()</f>
        <v>25</v>
      </c>
      <c r="B25" s="46" t="s">
        <v>85</v>
      </c>
      <c r="C25" s="98">
        <f>+C21-C22</f>
        <v>374334687</v>
      </c>
      <c r="D25" s="98">
        <f t="shared" ref="D25:U25" si="17">+D21-D22</f>
        <v>0</v>
      </c>
      <c r="E25" s="98">
        <f t="shared" si="17"/>
        <v>0</v>
      </c>
      <c r="F25" s="98">
        <f t="shared" si="17"/>
        <v>26555336</v>
      </c>
      <c r="G25" s="98">
        <f t="shared" si="17"/>
        <v>707634391.17999983</v>
      </c>
      <c r="H25" s="98">
        <f t="shared" si="17"/>
        <v>0</v>
      </c>
      <c r="I25" s="98">
        <f t="shared" si="17"/>
        <v>0</v>
      </c>
      <c r="J25" s="98">
        <f t="shared" si="17"/>
        <v>159969378.64999998</v>
      </c>
      <c r="K25" s="98">
        <f t="shared" si="17"/>
        <v>0</v>
      </c>
      <c r="L25" s="98">
        <f t="shared" si="17"/>
        <v>0</v>
      </c>
      <c r="M25" s="98">
        <f t="shared" si="17"/>
        <v>0</v>
      </c>
      <c r="N25" s="98">
        <f t="shared" si="17"/>
        <v>0</v>
      </c>
      <c r="O25" s="98">
        <f t="shared" si="17"/>
        <v>408174070</v>
      </c>
      <c r="P25" s="98">
        <f t="shared" si="17"/>
        <v>0</v>
      </c>
      <c r="Q25" s="98">
        <f t="shared" si="17"/>
        <v>0</v>
      </c>
      <c r="R25" s="98">
        <f t="shared" ref="R25" si="18">+R21-R22</f>
        <v>0</v>
      </c>
      <c r="S25" s="98">
        <f t="shared" si="17"/>
        <v>0</v>
      </c>
      <c r="T25" s="98">
        <f t="shared" si="17"/>
        <v>0</v>
      </c>
      <c r="U25" s="98">
        <f t="shared" si="17"/>
        <v>0</v>
      </c>
      <c r="V25" s="98">
        <f>+V21-V22</f>
        <v>0</v>
      </c>
      <c r="W25" s="98">
        <f t="shared" si="11"/>
        <v>1676667862.8299999</v>
      </c>
    </row>
    <row r="26" spans="1:23">
      <c r="A26" s="304">
        <f>ROW()</f>
        <v>26</v>
      </c>
      <c r="B26" s="28"/>
      <c r="C26" s="32"/>
      <c r="D26" s="32"/>
      <c r="E26" s="32"/>
      <c r="F26" s="32"/>
      <c r="G26" s="32"/>
      <c r="H26" s="32"/>
      <c r="I26" s="32"/>
      <c r="J26" s="32"/>
      <c r="K26" s="32"/>
      <c r="L26" s="32"/>
      <c r="M26" s="32"/>
      <c r="N26" s="32"/>
      <c r="O26" s="32"/>
      <c r="P26" s="32"/>
      <c r="Q26" s="32"/>
      <c r="R26" s="32"/>
      <c r="S26" s="32"/>
      <c r="T26" s="32"/>
      <c r="U26" s="32"/>
      <c r="V26" s="32"/>
      <c r="W26" s="33"/>
    </row>
    <row r="27" spans="1:23">
      <c r="A27" s="304">
        <f>ROW()</f>
        <v>27</v>
      </c>
      <c r="B27" s="28"/>
      <c r="C27" s="32"/>
      <c r="D27" s="32"/>
      <c r="E27" s="32"/>
      <c r="F27" s="32"/>
      <c r="G27" s="32"/>
      <c r="H27" s="32"/>
      <c r="I27" s="32"/>
      <c r="J27" s="32"/>
      <c r="K27" s="32"/>
      <c r="L27" s="32"/>
      <c r="M27" s="32"/>
      <c r="N27" s="32"/>
      <c r="O27" s="32"/>
      <c r="P27" s="32"/>
      <c r="Q27" s="32"/>
      <c r="R27" s="32"/>
      <c r="S27" s="32"/>
      <c r="T27" s="32"/>
      <c r="U27" s="32"/>
      <c r="V27" s="32"/>
      <c r="W27" s="33"/>
    </row>
    <row r="28" spans="1:23" s="3" customFormat="1" ht="12.75">
      <c r="A28" s="304">
        <f>ROW()</f>
        <v>28</v>
      </c>
      <c r="B28" s="103" t="s">
        <v>116</v>
      </c>
      <c r="C28" s="104"/>
      <c r="D28" s="105"/>
      <c r="E28" s="106"/>
      <c r="F28" s="106"/>
      <c r="G28" s="106"/>
      <c r="H28" s="106"/>
      <c r="I28" s="106"/>
      <c r="J28" s="106"/>
      <c r="K28" s="106"/>
      <c r="L28" s="106"/>
      <c r="M28" s="106"/>
      <c r="N28" s="106"/>
      <c r="O28" s="106"/>
      <c r="P28" s="106"/>
      <c r="Q28" s="106"/>
      <c r="R28" s="106"/>
      <c r="S28" s="106"/>
      <c r="T28" s="106"/>
      <c r="U28" s="106"/>
      <c r="V28" s="106"/>
      <c r="W28" s="108"/>
    </row>
    <row r="29" spans="1:23" s="3" customFormat="1" ht="12.75">
      <c r="A29" s="304">
        <f>ROW()</f>
        <v>29</v>
      </c>
      <c r="B29" s="351"/>
      <c r="C29" s="352"/>
      <c r="D29" s="352"/>
      <c r="E29" s="352"/>
      <c r="F29" s="352"/>
      <c r="G29" s="352"/>
      <c r="H29" s="352"/>
      <c r="I29" s="352"/>
      <c r="J29" s="352"/>
      <c r="K29" s="352"/>
      <c r="L29" s="352"/>
      <c r="M29" s="352"/>
      <c r="N29" s="352"/>
      <c r="O29" s="352"/>
      <c r="P29" s="352"/>
      <c r="Q29" s="352"/>
      <c r="R29" s="352"/>
      <c r="S29" s="352"/>
      <c r="T29" s="352"/>
      <c r="U29" s="352"/>
      <c r="V29" s="352"/>
      <c r="W29" s="353"/>
    </row>
    <row r="30" spans="1:23" s="3" customFormat="1" ht="12.75">
      <c r="A30" s="304"/>
      <c r="B30" s="351"/>
      <c r="C30" s="352"/>
      <c r="D30" s="352"/>
      <c r="E30" s="352"/>
      <c r="F30" s="352"/>
      <c r="G30" s="352"/>
      <c r="H30" s="352"/>
      <c r="I30" s="352"/>
      <c r="J30" s="352"/>
      <c r="K30" s="352"/>
      <c r="L30" s="352"/>
      <c r="M30" s="352"/>
      <c r="N30" s="352"/>
      <c r="O30" s="352"/>
      <c r="P30" s="352"/>
      <c r="Q30" s="352"/>
      <c r="R30" s="352"/>
      <c r="S30" s="352"/>
      <c r="T30" s="352"/>
      <c r="U30" s="352"/>
      <c r="V30" s="352"/>
      <c r="W30" s="353"/>
    </row>
    <row r="31" spans="1:23" s="3" customFormat="1" ht="12.75">
      <c r="A31" s="304"/>
      <c r="B31" s="351"/>
      <c r="C31" s="352"/>
      <c r="D31" s="352"/>
      <c r="E31" s="352"/>
      <c r="F31" s="352"/>
      <c r="G31" s="352"/>
      <c r="H31" s="352"/>
      <c r="I31" s="352"/>
      <c r="J31" s="352"/>
      <c r="K31" s="352"/>
      <c r="L31" s="352"/>
      <c r="M31" s="352"/>
      <c r="N31" s="352"/>
      <c r="O31" s="352"/>
      <c r="P31" s="352"/>
      <c r="Q31" s="352"/>
      <c r="R31" s="352"/>
      <c r="S31" s="352"/>
      <c r="T31" s="352"/>
      <c r="U31" s="352"/>
      <c r="V31" s="352"/>
      <c r="W31" s="353"/>
    </row>
    <row r="32" spans="1:23" s="3" customFormat="1" ht="12.75">
      <c r="A32" s="304"/>
      <c r="B32" s="351"/>
      <c r="C32" s="352"/>
      <c r="D32" s="352"/>
      <c r="E32" s="352"/>
      <c r="F32" s="352"/>
      <c r="G32" s="352"/>
      <c r="H32" s="352"/>
      <c r="I32" s="352"/>
      <c r="J32" s="352"/>
      <c r="K32" s="352"/>
      <c r="L32" s="352"/>
      <c r="M32" s="352"/>
      <c r="N32" s="352"/>
      <c r="O32" s="352"/>
      <c r="P32" s="352"/>
      <c r="Q32" s="352"/>
      <c r="R32" s="352"/>
      <c r="S32" s="352"/>
      <c r="T32" s="352"/>
      <c r="U32" s="352"/>
      <c r="V32" s="352"/>
      <c r="W32" s="353"/>
    </row>
    <row r="33" spans="1:23" s="3" customFormat="1" ht="12.75">
      <c r="A33" s="304"/>
      <c r="B33" s="351"/>
      <c r="C33" s="352"/>
      <c r="D33" s="352"/>
      <c r="E33" s="352"/>
      <c r="F33" s="352"/>
      <c r="G33" s="352"/>
      <c r="H33" s="352"/>
      <c r="I33" s="352"/>
      <c r="J33" s="352"/>
      <c r="K33" s="352"/>
      <c r="L33" s="352"/>
      <c r="M33" s="352"/>
      <c r="N33" s="352"/>
      <c r="O33" s="352"/>
      <c r="P33" s="352"/>
      <c r="Q33" s="352"/>
      <c r="R33" s="352"/>
      <c r="S33" s="352"/>
      <c r="T33" s="352"/>
      <c r="U33" s="352"/>
      <c r="V33" s="352"/>
      <c r="W33" s="353"/>
    </row>
    <row r="34" spans="1:23" s="3" customFormat="1" ht="12.75">
      <c r="A34" s="304"/>
      <c r="B34" s="351"/>
      <c r="C34" s="352"/>
      <c r="D34" s="352"/>
      <c r="E34" s="352"/>
      <c r="F34" s="352"/>
      <c r="G34" s="352"/>
      <c r="H34" s="352"/>
      <c r="I34" s="352"/>
      <c r="J34" s="352"/>
      <c r="K34" s="352"/>
      <c r="L34" s="352"/>
      <c r="M34" s="352"/>
      <c r="N34" s="352"/>
      <c r="O34" s="352"/>
      <c r="P34" s="352"/>
      <c r="Q34" s="352"/>
      <c r="R34" s="352"/>
      <c r="S34" s="352"/>
      <c r="T34" s="352"/>
      <c r="U34" s="352"/>
      <c r="V34" s="352"/>
      <c r="W34" s="353"/>
    </row>
    <row r="35" spans="1:23" s="3" customFormat="1" ht="12.75">
      <c r="A35" s="304"/>
      <c r="B35" s="351"/>
      <c r="C35" s="352"/>
      <c r="D35" s="352"/>
      <c r="E35" s="352"/>
      <c r="F35" s="352"/>
      <c r="G35" s="352"/>
      <c r="H35" s="352"/>
      <c r="I35" s="352"/>
      <c r="J35" s="352"/>
      <c r="K35" s="352"/>
      <c r="L35" s="352"/>
      <c r="M35" s="352"/>
      <c r="N35" s="352"/>
      <c r="O35" s="352"/>
      <c r="P35" s="352"/>
      <c r="Q35" s="352"/>
      <c r="R35" s="352"/>
      <c r="S35" s="352"/>
      <c r="T35" s="352"/>
      <c r="U35" s="352"/>
      <c r="V35" s="352"/>
      <c r="W35" s="353"/>
    </row>
    <row r="36" spans="1:23" s="3" customFormat="1" ht="12.75">
      <c r="A36" s="304"/>
      <c r="B36" s="351"/>
      <c r="C36" s="352"/>
      <c r="D36" s="352"/>
      <c r="E36" s="352"/>
      <c r="F36" s="352"/>
      <c r="G36" s="352"/>
      <c r="H36" s="352"/>
      <c r="I36" s="352"/>
      <c r="J36" s="352"/>
      <c r="K36" s="352"/>
      <c r="L36" s="352"/>
      <c r="M36" s="352"/>
      <c r="N36" s="352"/>
      <c r="O36" s="352"/>
      <c r="P36" s="352"/>
      <c r="Q36" s="352"/>
      <c r="R36" s="352"/>
      <c r="S36" s="352"/>
      <c r="T36" s="352"/>
      <c r="U36" s="352"/>
      <c r="V36" s="352"/>
      <c r="W36" s="353"/>
    </row>
    <row r="37" spans="1:23" s="3" customFormat="1" ht="12.75">
      <c r="A37" s="304"/>
      <c r="B37" s="351"/>
      <c r="C37" s="352"/>
      <c r="D37" s="352"/>
      <c r="E37" s="352"/>
      <c r="F37" s="352"/>
      <c r="G37" s="352"/>
      <c r="H37" s="352"/>
      <c r="I37" s="352"/>
      <c r="J37" s="352"/>
      <c r="K37" s="352"/>
      <c r="L37" s="352"/>
      <c r="M37" s="352"/>
      <c r="N37" s="352"/>
      <c r="O37" s="352"/>
      <c r="P37" s="352"/>
      <c r="Q37" s="352"/>
      <c r="R37" s="352"/>
      <c r="S37" s="352"/>
      <c r="T37" s="352"/>
      <c r="U37" s="352"/>
      <c r="V37" s="352"/>
      <c r="W37" s="353"/>
    </row>
    <row r="38" spans="1:23" s="3" customFormat="1" ht="12.75">
      <c r="A38" s="304"/>
      <c r="B38" s="351"/>
      <c r="C38" s="352"/>
      <c r="D38" s="352"/>
      <c r="E38" s="352"/>
      <c r="F38" s="352"/>
      <c r="G38" s="352"/>
      <c r="H38" s="352"/>
      <c r="I38" s="352"/>
      <c r="J38" s="352"/>
      <c r="K38" s="352"/>
      <c r="L38" s="352"/>
      <c r="M38" s="352"/>
      <c r="N38" s="352"/>
      <c r="O38" s="352"/>
      <c r="P38" s="352"/>
      <c r="Q38" s="352"/>
      <c r="R38" s="352"/>
      <c r="S38" s="352"/>
      <c r="T38" s="352"/>
      <c r="U38" s="352"/>
      <c r="V38" s="352"/>
      <c r="W38" s="353"/>
    </row>
    <row r="39" spans="1:23" s="3" customFormat="1" ht="12.75">
      <c r="A39" s="304"/>
      <c r="B39" s="351"/>
      <c r="C39" s="352"/>
      <c r="D39" s="352"/>
      <c r="E39" s="352"/>
      <c r="F39" s="352"/>
      <c r="G39" s="352"/>
      <c r="H39" s="352"/>
      <c r="I39" s="352"/>
      <c r="J39" s="352"/>
      <c r="K39" s="352"/>
      <c r="L39" s="352"/>
      <c r="M39" s="352"/>
      <c r="N39" s="352"/>
      <c r="O39" s="352"/>
      <c r="P39" s="352"/>
      <c r="Q39" s="352"/>
      <c r="R39" s="352"/>
      <c r="S39" s="352"/>
      <c r="T39" s="352"/>
      <c r="U39" s="352"/>
      <c r="V39" s="352"/>
      <c r="W39" s="353"/>
    </row>
    <row r="40" spans="1:23" s="3" customFormat="1" ht="12.75">
      <c r="A40" s="304"/>
      <c r="B40" s="351"/>
      <c r="C40" s="352"/>
      <c r="D40" s="352"/>
      <c r="E40" s="352"/>
      <c r="F40" s="352"/>
      <c r="G40" s="352"/>
      <c r="H40" s="352"/>
      <c r="I40" s="352"/>
      <c r="J40" s="352"/>
      <c r="K40" s="352"/>
      <c r="L40" s="352"/>
      <c r="M40" s="352"/>
      <c r="N40" s="352"/>
      <c r="O40" s="352"/>
      <c r="P40" s="352"/>
      <c r="Q40" s="352"/>
      <c r="R40" s="352"/>
      <c r="S40" s="352"/>
      <c r="T40" s="352"/>
      <c r="U40" s="352"/>
      <c r="V40" s="352"/>
      <c r="W40" s="353"/>
    </row>
    <row r="41" spans="1:23" s="3" customFormat="1" ht="12.75">
      <c r="A41" s="304"/>
      <c r="B41" s="354"/>
      <c r="C41" s="355"/>
      <c r="D41" s="355"/>
      <c r="E41" s="355"/>
      <c r="F41" s="355"/>
      <c r="G41" s="355"/>
      <c r="H41" s="355"/>
      <c r="I41" s="355"/>
      <c r="J41" s="355"/>
      <c r="K41" s="355"/>
      <c r="L41" s="355"/>
      <c r="M41" s="355"/>
      <c r="N41" s="355"/>
      <c r="O41" s="355"/>
      <c r="P41" s="355"/>
      <c r="Q41" s="355"/>
      <c r="R41" s="355"/>
      <c r="S41" s="355"/>
      <c r="T41" s="355"/>
      <c r="U41" s="355"/>
      <c r="V41" s="355"/>
      <c r="W41" s="356"/>
    </row>
    <row r="42" spans="1:23">
      <c r="B42" s="35"/>
      <c r="C42" s="36"/>
      <c r="D42" s="34"/>
      <c r="E42" s="34"/>
      <c r="F42" s="34"/>
      <c r="G42" s="34"/>
      <c r="H42" s="34"/>
      <c r="I42" s="34"/>
      <c r="J42" s="34"/>
      <c r="K42" s="34"/>
      <c r="L42" s="34"/>
      <c r="M42" s="34"/>
      <c r="N42" s="34"/>
      <c r="O42" s="34"/>
      <c r="P42" s="34"/>
      <c r="Q42" s="34"/>
      <c r="R42" s="34"/>
      <c r="S42" s="34"/>
      <c r="T42" s="34"/>
      <c r="U42" s="34"/>
      <c r="V42" s="34"/>
      <c r="W42" s="37"/>
    </row>
    <row r="43" spans="1:23"/>
    <row r="44" spans="1:23" hidden="1"/>
  </sheetData>
  <sheetProtection algorithmName="SHA-512" hashValue="LP0n3FNG+QDqGCBxIfauOHwgMfrF3uet2Soj6MseTxofZNYmcHhN2Mo/SBgzv9HYeSoayY2TxlZFM+cWxH9jHA==" saltValue="XKJtVjlXgd2W4yQQ1TWy4Q==" spinCount="100000" sheet="1" objects="1" scenarios="1"/>
  <mergeCells count="3">
    <mergeCell ref="B2:W2"/>
    <mergeCell ref="B29:W41"/>
    <mergeCell ref="B3:W3"/>
  </mergeCells>
  <printOptions horizontalCentered="1"/>
  <pageMargins left="0.31496062992125984" right="0.31496062992125984" top="0.74803149606299213" bottom="0.74803149606299213" header="0.31496062992125984" footer="0.31496062992125984"/>
  <pageSetup paperSize="9" scale="65" orientation="landscape" r:id="rId1"/>
  <headerFooter>
    <oddFooter>&amp;R&amp;P  de  &amp;N</oddFooter>
  </headerFooter>
  <ignoredErrors>
    <ignoredError sqref="S6:V6 C6:P6 Q6:R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60"/>
  <sheetViews>
    <sheetView showGridLines="0" topLeftCell="A10" zoomScale="80" zoomScaleNormal="80" workbookViewId="0">
      <selection activeCell="B31" sqref="B31:G43"/>
    </sheetView>
  </sheetViews>
  <sheetFormatPr baseColWidth="10" defaultColWidth="0" defaultRowHeight="12" zeroHeight="1"/>
  <cols>
    <col min="1" max="1" width="2" style="304" customWidth="1"/>
    <col min="2" max="2" width="56.85546875" style="24" customWidth="1"/>
    <col min="3" max="3" width="19.85546875" style="24" customWidth="1"/>
    <col min="4" max="4" width="22.5703125" style="24" customWidth="1"/>
    <col min="5" max="6" width="22.42578125" style="24" customWidth="1"/>
    <col min="7" max="7" width="64.28515625" style="24" customWidth="1"/>
    <col min="8" max="8" width="1.7109375" style="24" customWidth="1"/>
    <col min="9" max="9" width="71.5703125" style="24" customWidth="1"/>
    <col min="10" max="10" width="2.140625" style="24" customWidth="1"/>
    <col min="11" max="16384" width="11.42578125" style="24" hidden="1"/>
  </cols>
  <sheetData>
    <row r="1" spans="1:9" s="309" customFormat="1" ht="9.9499999999999993" customHeight="1">
      <c r="A1" s="307"/>
      <c r="B1" s="307">
        <f>COLUMN()</f>
        <v>2</v>
      </c>
      <c r="C1" s="307">
        <f>COLUMN()</f>
        <v>3</v>
      </c>
      <c r="D1" s="307">
        <f>COLUMN()</f>
        <v>4</v>
      </c>
      <c r="E1" s="307">
        <f>COLUMN()</f>
        <v>5</v>
      </c>
      <c r="F1" s="307">
        <f>COLUMN()</f>
        <v>6</v>
      </c>
      <c r="G1" s="307">
        <f>COLUMN()</f>
        <v>7</v>
      </c>
    </row>
    <row r="2" spans="1:9" s="3" customFormat="1" ht="50.1" customHeight="1">
      <c r="A2" s="303"/>
      <c r="B2" s="372" t="s">
        <v>196</v>
      </c>
      <c r="C2" s="373"/>
      <c r="D2" s="373"/>
      <c r="E2" s="373"/>
      <c r="F2" s="373"/>
      <c r="G2" s="374"/>
      <c r="H2" s="6"/>
    </row>
    <row r="3" spans="1:9" s="3" customFormat="1" ht="37.5" customHeight="1">
      <c r="A3" s="303"/>
      <c r="B3" s="228" t="s">
        <v>86</v>
      </c>
      <c r="C3" s="229" t="s">
        <v>205</v>
      </c>
      <c r="D3" s="229" t="s">
        <v>449</v>
      </c>
      <c r="E3" s="229" t="s">
        <v>450</v>
      </c>
      <c r="F3" s="229" t="s">
        <v>451</v>
      </c>
      <c r="G3" s="230" t="s">
        <v>54</v>
      </c>
      <c r="H3" s="6"/>
      <c r="I3" s="240" t="s">
        <v>110</v>
      </c>
    </row>
    <row r="4" spans="1:9" ht="12.75">
      <c r="A4" s="304">
        <f>ROW()</f>
        <v>4</v>
      </c>
      <c r="B4" s="64" t="s">
        <v>151</v>
      </c>
      <c r="C4" s="220">
        <f>+C5+C6</f>
        <v>2555130000</v>
      </c>
      <c r="D4" s="220">
        <f>+D5+D6</f>
        <v>2555130000</v>
      </c>
      <c r="E4" s="221">
        <f>+C4-D4</f>
        <v>0</v>
      </c>
      <c r="F4" s="312"/>
      <c r="G4" s="310"/>
      <c r="H4" s="6"/>
    </row>
    <row r="5" spans="1:9" ht="12.75">
      <c r="A5" s="304">
        <f>ROW()</f>
        <v>5</v>
      </c>
      <c r="B5" s="208" t="s">
        <v>264</v>
      </c>
      <c r="C5" s="222">
        <v>894295500</v>
      </c>
      <c r="D5" s="222">
        <v>894295500</v>
      </c>
      <c r="E5" s="223">
        <f>+C5-D5</f>
        <v>0</v>
      </c>
      <c r="F5" s="312"/>
      <c r="G5" s="310"/>
      <c r="H5" s="6"/>
    </row>
    <row r="6" spans="1:9">
      <c r="A6" s="304">
        <f>ROW()</f>
        <v>6</v>
      </c>
      <c r="B6" s="208" t="s">
        <v>265</v>
      </c>
      <c r="C6" s="222">
        <v>1660834500</v>
      </c>
      <c r="D6" s="222">
        <v>1660834500</v>
      </c>
      <c r="E6" s="223">
        <f>+C6-D6</f>
        <v>0</v>
      </c>
      <c r="F6" s="312"/>
      <c r="G6" s="310"/>
      <c r="H6" s="32"/>
    </row>
    <row r="7" spans="1:9">
      <c r="A7" s="304">
        <f>ROW()</f>
        <v>7</v>
      </c>
      <c r="B7" s="64" t="s">
        <v>152</v>
      </c>
      <c r="C7" s="224">
        <v>2414374867</v>
      </c>
      <c r="D7" s="222">
        <f>2414374867+42552854</f>
        <v>2456927721</v>
      </c>
      <c r="E7" s="221">
        <f>+C7-D7</f>
        <v>-42552854</v>
      </c>
      <c r="F7" s="312"/>
      <c r="G7" s="310" t="s">
        <v>2602</v>
      </c>
      <c r="H7" s="32"/>
    </row>
    <row r="8" spans="1:9">
      <c r="A8" s="304">
        <f>ROW()</f>
        <v>8</v>
      </c>
      <c r="B8" s="64" t="s">
        <v>153</v>
      </c>
      <c r="C8" s="224">
        <v>1310131760</v>
      </c>
      <c r="D8" s="222">
        <f>1310131760+58128112+73000000+5250000</f>
        <v>1446509872</v>
      </c>
      <c r="E8" s="221">
        <f t="shared" ref="E8:E11" si="0">+C8-D8</f>
        <v>-136378112</v>
      </c>
      <c r="F8" s="312"/>
      <c r="G8" s="310" t="s">
        <v>2604</v>
      </c>
      <c r="H8" s="32"/>
    </row>
    <row r="9" spans="1:9">
      <c r="A9" s="304">
        <f>ROW()</f>
        <v>9</v>
      </c>
      <c r="B9" s="64" t="s">
        <v>154</v>
      </c>
      <c r="C9" s="224">
        <v>210000000</v>
      </c>
      <c r="D9" s="222">
        <v>210000000</v>
      </c>
      <c r="E9" s="221">
        <f t="shared" si="0"/>
        <v>0</v>
      </c>
      <c r="F9" s="312"/>
      <c r="G9" s="310"/>
      <c r="H9" s="32"/>
    </row>
    <row r="10" spans="1:9">
      <c r="A10" s="304">
        <f>ROW()</f>
        <v>10</v>
      </c>
      <c r="B10" s="64" t="s">
        <v>155</v>
      </c>
      <c r="C10" s="224">
        <v>0</v>
      </c>
      <c r="D10" s="222">
        <v>0</v>
      </c>
      <c r="E10" s="221">
        <f t="shared" si="0"/>
        <v>0</v>
      </c>
      <c r="F10" s="312"/>
      <c r="G10" s="310"/>
      <c r="H10" s="32"/>
    </row>
    <row r="11" spans="1:9">
      <c r="A11" s="304">
        <f>ROW()</f>
        <v>11</v>
      </c>
      <c r="B11" s="101" t="s">
        <v>156</v>
      </c>
      <c r="C11" s="224">
        <f>212132000</f>
        <v>212132000</v>
      </c>
      <c r="D11" s="222">
        <f>212132000+5400000</f>
        <v>217532000</v>
      </c>
      <c r="E11" s="221">
        <f t="shared" si="0"/>
        <v>-5400000</v>
      </c>
      <c r="F11" s="312"/>
      <c r="G11" s="311" t="s">
        <v>2603</v>
      </c>
      <c r="H11" s="32"/>
    </row>
    <row r="12" spans="1:9">
      <c r="A12" s="304">
        <f>ROW()</f>
        <v>12</v>
      </c>
      <c r="B12" s="46" t="s">
        <v>113</v>
      </c>
      <c r="C12" s="313">
        <f>+C4+C7+C8+C9+C10+C11</f>
        <v>6701768627</v>
      </c>
      <c r="D12" s="313">
        <f>+D4+D7+D8+D9+D10+D11</f>
        <v>6886099593</v>
      </c>
      <c r="E12" s="313">
        <f>+E4+E7+E8+E9+E10+E11</f>
        <v>-184330966</v>
      </c>
      <c r="F12" s="313"/>
      <c r="G12" s="46"/>
      <c r="H12" s="32"/>
    </row>
    <row r="13" spans="1:9">
      <c r="A13" s="304">
        <f>ROW()</f>
        <v>13</v>
      </c>
      <c r="B13" s="28"/>
      <c r="C13" s="32"/>
      <c r="D13" s="32"/>
      <c r="E13" s="32"/>
      <c r="F13" s="32"/>
      <c r="G13" s="33"/>
      <c r="H13" s="32"/>
    </row>
    <row r="14" spans="1:9" s="3" customFormat="1" ht="50.1" customHeight="1">
      <c r="A14" s="304">
        <f>ROW()</f>
        <v>14</v>
      </c>
      <c r="B14" s="372" t="s">
        <v>198</v>
      </c>
      <c r="C14" s="373"/>
      <c r="D14" s="373"/>
      <c r="E14" s="373"/>
      <c r="F14" s="373"/>
      <c r="G14" s="374"/>
      <c r="H14" s="6"/>
    </row>
    <row r="15" spans="1:9" s="242" customFormat="1" ht="39.75" customHeight="1">
      <c r="A15" s="304">
        <f>ROW()</f>
        <v>15</v>
      </c>
      <c r="B15" s="228" t="s">
        <v>86</v>
      </c>
      <c r="C15" s="229" t="s">
        <v>205</v>
      </c>
      <c r="D15" s="229" t="s">
        <v>449</v>
      </c>
      <c r="E15" s="229" t="s">
        <v>450</v>
      </c>
      <c r="F15" s="229" t="s">
        <v>451</v>
      </c>
      <c r="G15" s="230" t="s">
        <v>54</v>
      </c>
      <c r="H15" s="241"/>
      <c r="I15" s="231" t="s">
        <v>111</v>
      </c>
    </row>
    <row r="16" spans="1:9">
      <c r="A16" s="304">
        <f>ROW()</f>
        <v>16</v>
      </c>
      <c r="B16" s="64" t="s">
        <v>157</v>
      </c>
      <c r="C16" s="224">
        <f>84000000+15000000</f>
        <v>99000000</v>
      </c>
      <c r="D16" s="224">
        <v>99000000</v>
      </c>
      <c r="E16" s="221">
        <f t="shared" ref="E16:E21" si="1">+C16-D16</f>
        <v>0</v>
      </c>
      <c r="F16" s="312"/>
      <c r="G16" s="310"/>
      <c r="H16" s="32"/>
    </row>
    <row r="17" spans="1:9">
      <c r="A17" s="304">
        <f>ROW()</f>
        <v>17</v>
      </c>
      <c r="B17" s="64" t="s">
        <v>158</v>
      </c>
      <c r="C17" s="224">
        <v>486000000</v>
      </c>
      <c r="D17" s="224">
        <v>486000000</v>
      </c>
      <c r="E17" s="221">
        <f t="shared" si="1"/>
        <v>0</v>
      </c>
      <c r="F17" s="312"/>
      <c r="G17" s="310"/>
      <c r="H17" s="32"/>
    </row>
    <row r="18" spans="1:9">
      <c r="A18" s="304">
        <f>ROW()</f>
        <v>18</v>
      </c>
      <c r="B18" s="64" t="s">
        <v>159</v>
      </c>
      <c r="C18" s="224">
        <v>672000000</v>
      </c>
      <c r="D18" s="224">
        <v>672000000</v>
      </c>
      <c r="E18" s="221">
        <f t="shared" si="1"/>
        <v>0</v>
      </c>
      <c r="F18" s="312"/>
      <c r="G18" s="310"/>
      <c r="H18" s="32"/>
    </row>
    <row r="19" spans="1:9">
      <c r="A19" s="304">
        <f>ROW()</f>
        <v>19</v>
      </c>
      <c r="B19" s="64" t="s">
        <v>160</v>
      </c>
      <c r="C19" s="224">
        <v>336000000</v>
      </c>
      <c r="D19" s="224">
        <v>336000000</v>
      </c>
      <c r="E19" s="221">
        <f t="shared" si="1"/>
        <v>0</v>
      </c>
      <c r="F19" s="312"/>
      <c r="G19" s="310"/>
      <c r="H19" s="32"/>
    </row>
    <row r="20" spans="1:9">
      <c r="A20" s="304">
        <f>ROW()</f>
        <v>20</v>
      </c>
      <c r="B20" s="64" t="s">
        <v>161</v>
      </c>
      <c r="C20" s="224">
        <v>0</v>
      </c>
      <c r="D20" s="224">
        <v>0</v>
      </c>
      <c r="E20" s="221">
        <f t="shared" si="1"/>
        <v>0</v>
      </c>
      <c r="F20" s="312"/>
      <c r="G20" s="310"/>
      <c r="H20" s="32"/>
    </row>
    <row r="21" spans="1:9">
      <c r="A21" s="304">
        <f>ROW()</f>
        <v>21</v>
      </c>
      <c r="B21" s="64" t="s">
        <v>162</v>
      </c>
      <c r="C21" s="224">
        <v>2610861727</v>
      </c>
      <c r="D21" s="224">
        <v>2610861727</v>
      </c>
      <c r="E21" s="221">
        <f t="shared" si="1"/>
        <v>0</v>
      </c>
      <c r="F21" s="312"/>
      <c r="G21" s="310" t="s">
        <v>2578</v>
      </c>
      <c r="H21" s="32"/>
    </row>
    <row r="22" spans="1:9">
      <c r="A22" s="304">
        <f>ROW()</f>
        <v>22</v>
      </c>
      <c r="B22" s="46" t="s">
        <v>114</v>
      </c>
      <c r="C22" s="313">
        <f>+SUM(C16:C21)</f>
        <v>4203861727</v>
      </c>
      <c r="D22" s="313">
        <f>+SUM(D16:D21)</f>
        <v>4203861727</v>
      </c>
      <c r="E22" s="313">
        <f>+SUM(E16:E21)</f>
        <v>0</v>
      </c>
      <c r="F22" s="313"/>
      <c r="G22" s="46"/>
      <c r="H22" s="32"/>
    </row>
    <row r="23" spans="1:9">
      <c r="A23" s="304">
        <f>ROW()</f>
        <v>23</v>
      </c>
      <c r="B23" s="28"/>
      <c r="C23" s="32"/>
      <c r="D23" s="32"/>
      <c r="E23" s="32"/>
      <c r="F23" s="32"/>
      <c r="G23" s="33"/>
      <c r="H23" s="32"/>
    </row>
    <row r="24" spans="1:9" s="3" customFormat="1" ht="50.1" customHeight="1">
      <c r="A24" s="304">
        <f>ROW()</f>
        <v>24</v>
      </c>
      <c r="B24" s="372" t="s">
        <v>199</v>
      </c>
      <c r="C24" s="373"/>
      <c r="D24" s="373"/>
      <c r="E24" s="373"/>
      <c r="F24" s="373"/>
      <c r="G24" s="374"/>
      <c r="H24" s="6"/>
    </row>
    <row r="25" spans="1:9" s="242" customFormat="1" ht="37.5" customHeight="1">
      <c r="A25" s="304">
        <f>ROW()</f>
        <v>25</v>
      </c>
      <c r="B25" s="228" t="s">
        <v>86</v>
      </c>
      <c r="C25" s="229" t="s">
        <v>205</v>
      </c>
      <c r="D25" s="229" t="s">
        <v>449</v>
      </c>
      <c r="E25" s="229" t="s">
        <v>450</v>
      </c>
      <c r="F25" s="229" t="s">
        <v>451</v>
      </c>
      <c r="G25" s="230" t="s">
        <v>54</v>
      </c>
      <c r="H25" s="241"/>
      <c r="I25" s="231" t="s">
        <v>112</v>
      </c>
    </row>
    <row r="26" spans="1:9">
      <c r="A26" s="304">
        <f>ROW()</f>
        <v>26</v>
      </c>
      <c r="B26" s="57" t="s">
        <v>128</v>
      </c>
      <c r="C26" s="124">
        <v>1000000</v>
      </c>
      <c r="D26" s="124">
        <v>1000000</v>
      </c>
      <c r="E26" s="125">
        <f>+C26-D26</f>
        <v>0</v>
      </c>
      <c r="F26" s="312"/>
      <c r="G26" s="310"/>
      <c r="H26" s="32"/>
    </row>
    <row r="27" spans="1:9">
      <c r="A27" s="304">
        <f>ROW()</f>
        <v>27</v>
      </c>
      <c r="B27" s="28"/>
      <c r="C27" s="32"/>
      <c r="D27" s="32"/>
      <c r="E27" s="32"/>
      <c r="F27" s="32"/>
      <c r="G27" s="33"/>
      <c r="H27" s="32"/>
    </row>
    <row r="28" spans="1:9" s="70" customFormat="1" ht="20.25" customHeight="1">
      <c r="A28" s="304">
        <f>ROW()</f>
        <v>28</v>
      </c>
      <c r="B28" s="110" t="s">
        <v>197</v>
      </c>
      <c r="C28" s="202">
        <f>+C12+C22+C26</f>
        <v>10906630354</v>
      </c>
      <c r="D28" s="202">
        <f>+D12+D22+D26</f>
        <v>11090961320</v>
      </c>
      <c r="E28" s="202">
        <f>+C28-D28</f>
        <v>-184330966</v>
      </c>
      <c r="F28" s="202"/>
      <c r="G28" s="100"/>
      <c r="H28" s="40"/>
    </row>
    <row r="29" spans="1:9" s="70" customFormat="1" ht="12.75">
      <c r="A29" s="304">
        <f>ROW()</f>
        <v>29</v>
      </c>
      <c r="B29" s="102"/>
      <c r="C29" s="40"/>
      <c r="D29" s="40"/>
      <c r="E29" s="40"/>
      <c r="F29" s="40"/>
      <c r="G29" s="41"/>
      <c r="H29" s="40"/>
    </row>
    <row r="30" spans="1:9" s="70" customFormat="1" ht="12.75">
      <c r="A30" s="304">
        <f>ROW()</f>
        <v>30</v>
      </c>
      <c r="B30" s="103" t="s">
        <v>116</v>
      </c>
      <c r="C30" s="104"/>
      <c r="D30" s="105"/>
      <c r="E30" s="106"/>
      <c r="F30" s="106"/>
      <c r="G30" s="108"/>
      <c r="H30" s="5"/>
      <c r="I30" s="40"/>
    </row>
    <row r="31" spans="1:9" s="70" customFormat="1">
      <c r="A31" s="304">
        <f>ROW()</f>
        <v>31</v>
      </c>
      <c r="B31" s="375" t="s">
        <v>2605</v>
      </c>
      <c r="C31" s="376"/>
      <c r="D31" s="376"/>
      <c r="E31" s="376"/>
      <c r="F31" s="376"/>
      <c r="G31" s="377"/>
      <c r="H31" s="109"/>
      <c r="I31" s="40"/>
    </row>
    <row r="32" spans="1:9" s="70" customFormat="1">
      <c r="A32" s="304"/>
      <c r="B32" s="375"/>
      <c r="C32" s="376"/>
      <c r="D32" s="376"/>
      <c r="E32" s="376"/>
      <c r="F32" s="376"/>
      <c r="G32" s="377"/>
      <c r="H32" s="109"/>
      <c r="I32" s="40"/>
    </row>
    <row r="33" spans="1:9" s="70" customFormat="1">
      <c r="A33" s="304"/>
      <c r="B33" s="375"/>
      <c r="C33" s="376"/>
      <c r="D33" s="376"/>
      <c r="E33" s="376"/>
      <c r="F33" s="376"/>
      <c r="G33" s="377"/>
      <c r="H33" s="109"/>
      <c r="I33" s="40"/>
    </row>
    <row r="34" spans="1:9" s="70" customFormat="1">
      <c r="A34" s="304"/>
      <c r="B34" s="375"/>
      <c r="C34" s="376"/>
      <c r="D34" s="376"/>
      <c r="E34" s="376"/>
      <c r="F34" s="376"/>
      <c r="G34" s="377"/>
      <c r="H34" s="109"/>
      <c r="I34" s="40"/>
    </row>
    <row r="35" spans="1:9" s="70" customFormat="1">
      <c r="A35" s="304"/>
      <c r="B35" s="375"/>
      <c r="C35" s="376"/>
      <c r="D35" s="376"/>
      <c r="E35" s="376"/>
      <c r="F35" s="376"/>
      <c r="G35" s="377"/>
      <c r="H35" s="109"/>
      <c r="I35" s="40"/>
    </row>
    <row r="36" spans="1:9" s="70" customFormat="1">
      <c r="A36" s="304"/>
      <c r="B36" s="375"/>
      <c r="C36" s="376"/>
      <c r="D36" s="376"/>
      <c r="E36" s="376"/>
      <c r="F36" s="376"/>
      <c r="G36" s="377"/>
      <c r="H36" s="109"/>
      <c r="I36" s="40"/>
    </row>
    <row r="37" spans="1:9" s="70" customFormat="1">
      <c r="A37" s="304"/>
      <c r="B37" s="375"/>
      <c r="C37" s="376"/>
      <c r="D37" s="376"/>
      <c r="E37" s="376"/>
      <c r="F37" s="376"/>
      <c r="G37" s="377"/>
      <c r="H37" s="109"/>
      <c r="I37" s="40"/>
    </row>
    <row r="38" spans="1:9" s="70" customFormat="1">
      <c r="A38" s="304"/>
      <c r="B38" s="375"/>
      <c r="C38" s="376"/>
      <c r="D38" s="376"/>
      <c r="E38" s="376"/>
      <c r="F38" s="376"/>
      <c r="G38" s="377"/>
      <c r="H38" s="109"/>
      <c r="I38" s="40"/>
    </row>
    <row r="39" spans="1:9" s="70" customFormat="1">
      <c r="A39" s="304"/>
      <c r="B39" s="375"/>
      <c r="C39" s="376"/>
      <c r="D39" s="376"/>
      <c r="E39" s="376"/>
      <c r="F39" s="376"/>
      <c r="G39" s="377"/>
      <c r="H39" s="109"/>
      <c r="I39" s="40"/>
    </row>
    <row r="40" spans="1:9" s="70" customFormat="1">
      <c r="A40" s="304"/>
      <c r="B40" s="375"/>
      <c r="C40" s="376"/>
      <c r="D40" s="376"/>
      <c r="E40" s="376"/>
      <c r="F40" s="376"/>
      <c r="G40" s="377"/>
      <c r="H40" s="109"/>
      <c r="I40" s="40"/>
    </row>
    <row r="41" spans="1:9" s="70" customFormat="1">
      <c r="A41" s="304"/>
      <c r="B41" s="375"/>
      <c r="C41" s="376"/>
      <c r="D41" s="376"/>
      <c r="E41" s="376"/>
      <c r="F41" s="376"/>
      <c r="G41" s="377"/>
      <c r="H41" s="109"/>
      <c r="I41" s="40"/>
    </row>
    <row r="42" spans="1:9" s="70" customFormat="1">
      <c r="A42" s="304"/>
      <c r="B42" s="375"/>
      <c r="C42" s="376"/>
      <c r="D42" s="376"/>
      <c r="E42" s="376"/>
      <c r="F42" s="376"/>
      <c r="G42" s="377"/>
      <c r="H42" s="109"/>
      <c r="I42" s="40"/>
    </row>
    <row r="43" spans="1:9" s="70" customFormat="1">
      <c r="A43" s="304"/>
      <c r="B43" s="378"/>
      <c r="C43" s="379"/>
      <c r="D43" s="379"/>
      <c r="E43" s="379"/>
      <c r="F43" s="379"/>
      <c r="G43" s="380"/>
      <c r="H43" s="109"/>
      <c r="I43" s="40"/>
    </row>
    <row r="44" spans="1:9">
      <c r="B44" s="35"/>
      <c r="C44" s="36"/>
      <c r="D44" s="34"/>
      <c r="E44" s="34"/>
      <c r="F44" s="34"/>
      <c r="G44" s="37"/>
      <c r="H44" s="32"/>
    </row>
    <row r="45" spans="1:9"/>
    <row r="46" spans="1:9" hidden="1"/>
    <row r="47" spans="1:9" hidden="1"/>
    <row r="48" spans="1:9" hidden="1"/>
    <row r="49" hidden="1"/>
    <row r="50" hidden="1"/>
    <row r="51" hidden="1"/>
    <row r="52" hidden="1"/>
    <row r="53" hidden="1"/>
    <row r="54" hidden="1"/>
    <row r="55" hidden="1"/>
    <row r="56" hidden="1"/>
    <row r="57" hidden="1"/>
    <row r="58" hidden="1"/>
    <row r="59" hidden="1"/>
    <row r="60" hidden="1"/>
  </sheetData>
  <sheetProtection algorithmName="SHA-512" hashValue="OK50pW+hSaBe+4ufxMpnpv3znvyfol22ZGFmQguF2Oc9GIbY8r+gDfp6za20wKlahlwmIs22yTVY/wCSCrxT9g==" saltValue="pInjRuqaWmHfY4S1oojTMg==" spinCount="100000" sheet="1" objects="1" scenarios="1"/>
  <mergeCells count="4">
    <mergeCell ref="B2:G2"/>
    <mergeCell ref="B24:G24"/>
    <mergeCell ref="B31:G43"/>
    <mergeCell ref="B14:G14"/>
  </mergeCells>
  <printOptions horizontalCentered="1"/>
  <pageMargins left="0" right="0" top="0.55118110236220474" bottom="0.35433070866141736" header="0.31496062992125984" footer="0.31496062992125984"/>
  <pageSetup scale="55" orientation="landscape" r:id="rId1"/>
  <headerFooter>
    <oddFooter>&amp;R&amp;P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0FC94CC76E5A747A5ABE417035CDE7E" ma:contentTypeVersion="13" ma:contentTypeDescription="Crear nuevo documento." ma:contentTypeScope="" ma:versionID="d72e0d5a45ec7f077770583d5a2d4cbd">
  <xsd:schema xmlns:xsd="http://www.w3.org/2001/XMLSchema" xmlns:xs="http://www.w3.org/2001/XMLSchema" xmlns:p="http://schemas.microsoft.com/office/2006/metadata/properties" xmlns:ns3="2b8caf5a-43b7-45ec-95ee-f058f0c0e068" xmlns:ns4="e2a7fb0c-cb3a-4d41-a2f6-2fb6ffc26852" targetNamespace="http://schemas.microsoft.com/office/2006/metadata/properties" ma:root="true" ma:fieldsID="2a4de2204cc94b17d53e908641add21c" ns3:_="" ns4:_="">
    <xsd:import namespace="2b8caf5a-43b7-45ec-95ee-f058f0c0e068"/>
    <xsd:import namespace="e2a7fb0c-cb3a-4d41-a2f6-2fb6ffc2685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caf5a-43b7-45ec-95ee-f058f0c0e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a7fb0c-cb3a-4d41-a2f6-2fb6ffc2685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F05234-C885-45B6-B082-CC030CC03240}">
  <ds:schemaRefs>
    <ds:schemaRef ds:uri="http://purl.org/dc/terms/"/>
    <ds:schemaRef ds:uri="http://www.w3.org/XML/1998/namespace"/>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e2a7fb0c-cb3a-4d41-a2f6-2fb6ffc26852"/>
    <ds:schemaRef ds:uri="2b8caf5a-43b7-45ec-95ee-f058f0c0e068"/>
    <ds:schemaRef ds:uri="http://purl.org/dc/elements/1.1/"/>
  </ds:schemaRefs>
</ds:datastoreItem>
</file>

<file path=customXml/itemProps2.xml><?xml version="1.0" encoding="utf-8"?>
<ds:datastoreItem xmlns:ds="http://schemas.openxmlformats.org/officeDocument/2006/customXml" ds:itemID="{470E53D5-2D79-49DC-8716-D740B1B35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caf5a-43b7-45ec-95ee-f058f0c0e068"/>
    <ds:schemaRef ds:uri="e2a7fb0c-cb3a-4d41-a2f6-2fb6ffc26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AB8DBD-8F45-4F8C-ACEA-6A3C8D2EBF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14</vt:i4>
      </vt:variant>
    </vt:vector>
  </HeadingPairs>
  <TitlesOfParts>
    <vt:vector size="25" baseType="lpstr">
      <vt:lpstr>BD</vt:lpstr>
      <vt:lpstr>IES</vt:lpstr>
      <vt:lpstr>Lista de campos</vt:lpstr>
      <vt:lpstr>0.Datos Contacto</vt:lpstr>
      <vt:lpstr>1.Información Presupuestal 2019</vt:lpstr>
      <vt:lpstr>2.Información Tesoral 2019</vt:lpstr>
      <vt:lpstr>3.Cierre Contable 2019</vt:lpstr>
      <vt:lpstr>4.Situacion Fiscal 2019</vt:lpstr>
      <vt:lpstr>5.Consid. Presupuesto 2020</vt:lpstr>
      <vt:lpstr>6.Adicional 2019</vt:lpstr>
      <vt:lpstr>7.Poblacional</vt:lpstr>
      <vt:lpstr>'0.Datos Contacto'!Área_de_impresión</vt:lpstr>
      <vt:lpstr>'1.Información Presupuestal 2019'!Área_de_impresión</vt:lpstr>
      <vt:lpstr>'2.Información Tesoral 2019'!Área_de_impresión</vt:lpstr>
      <vt:lpstr>'3.Cierre Contable 2019'!Área_de_impresión</vt:lpstr>
      <vt:lpstr>'5.Consid. Presupuesto 2020'!Área_de_impresión</vt:lpstr>
      <vt:lpstr>'6.Adicional 2019'!Área_de_impresión</vt:lpstr>
      <vt:lpstr>'7.Poblacional'!Área_de_impresión</vt:lpstr>
      <vt:lpstr>NOMBRE_INSTITUCIÓN_EDUCATIVA</vt:lpstr>
      <vt:lpstr>'1.Información Presupuestal 2019'!Títulos_a_imprimir</vt:lpstr>
      <vt:lpstr>'2.Información Tesoral 2019'!Títulos_a_imprimir</vt:lpstr>
      <vt:lpstr>'4.Situacion Fiscal 2019'!Títulos_a_imprimir</vt:lpstr>
      <vt:lpstr>'5.Consid. Presupuesto 2020'!Títulos_a_imprimir</vt:lpstr>
      <vt:lpstr>'6.Adicional 2019'!Títulos_a_imprimir</vt:lpstr>
      <vt:lpstr>'7.Poblacional'!Títulos_a_imprimir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rmoreno@mineducacion.gov.co</dc:creator>
  <cp:lastModifiedBy>usuario</cp:lastModifiedBy>
  <cp:lastPrinted>2020-05-06T02:56:56Z</cp:lastPrinted>
  <dcterms:created xsi:type="dcterms:W3CDTF">2015-03-27T20:39:09Z</dcterms:created>
  <dcterms:modified xsi:type="dcterms:W3CDTF">2020-07-16T21:36:25Z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0x01010000FC94CC76E5A747A5ABE417035CDE7E</vt:lpwstr>
  </property>
</Properties>
</file>